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аукцион 2020\меню для начальных классов с 1 сент 2020 г\"/>
    </mc:Choice>
  </mc:AlternateContent>
  <bookViews>
    <workbookView xWindow="0" yWindow="0" windowWidth="28800" windowHeight="12045"/>
  </bookViews>
  <sheets>
    <sheet name="60 руб" sheetId="1" r:id="rId1"/>
  </sheets>
  <calcPr calcId="162913"/>
</workbook>
</file>

<file path=xl/calcChain.xml><?xml version="1.0" encoding="utf-8"?>
<calcChain xmlns="http://schemas.openxmlformats.org/spreadsheetml/2006/main">
  <c r="E126" i="1" l="1"/>
  <c r="F126" i="1"/>
  <c r="G126" i="1"/>
  <c r="H126" i="1"/>
  <c r="I126" i="1"/>
  <c r="J126" i="1"/>
  <c r="K126" i="1"/>
  <c r="L126" i="1"/>
  <c r="M126" i="1"/>
  <c r="N126" i="1"/>
  <c r="O126" i="1"/>
  <c r="D126" i="1"/>
  <c r="E109" i="1"/>
  <c r="F109" i="1"/>
  <c r="G109" i="1"/>
  <c r="H109" i="1"/>
  <c r="I109" i="1"/>
  <c r="J109" i="1"/>
  <c r="K109" i="1"/>
  <c r="L109" i="1"/>
  <c r="M109" i="1"/>
  <c r="N109" i="1"/>
  <c r="O109" i="1"/>
  <c r="D109" i="1"/>
  <c r="E96" i="1"/>
  <c r="F96" i="1"/>
  <c r="G96" i="1"/>
  <c r="H96" i="1"/>
  <c r="I96" i="1"/>
  <c r="J96" i="1"/>
  <c r="K96" i="1"/>
  <c r="L96" i="1"/>
  <c r="M96" i="1"/>
  <c r="N96" i="1"/>
  <c r="O96" i="1"/>
  <c r="D96" i="1"/>
  <c r="E90" i="1"/>
  <c r="F90" i="1"/>
  <c r="G90" i="1"/>
  <c r="H90" i="1"/>
  <c r="I90" i="1"/>
  <c r="J90" i="1"/>
  <c r="K90" i="1"/>
  <c r="L90" i="1"/>
  <c r="M90" i="1"/>
  <c r="N90" i="1"/>
  <c r="O90" i="1"/>
  <c r="D90" i="1"/>
  <c r="E76" i="1"/>
  <c r="F76" i="1"/>
  <c r="G76" i="1"/>
  <c r="H76" i="1"/>
  <c r="I76" i="1"/>
  <c r="J76" i="1"/>
  <c r="K76" i="1"/>
  <c r="L76" i="1"/>
  <c r="M76" i="1"/>
  <c r="N76" i="1"/>
  <c r="O76" i="1"/>
  <c r="D76" i="1"/>
  <c r="E62" i="1"/>
  <c r="F62" i="1"/>
  <c r="G62" i="1"/>
  <c r="H62" i="1"/>
  <c r="I62" i="1"/>
  <c r="J62" i="1"/>
  <c r="K62" i="1"/>
  <c r="L62" i="1"/>
  <c r="M62" i="1"/>
  <c r="N62" i="1"/>
  <c r="O62" i="1"/>
  <c r="D62" i="1"/>
  <c r="E55" i="1"/>
  <c r="F55" i="1"/>
  <c r="G55" i="1"/>
  <c r="H55" i="1"/>
  <c r="I55" i="1"/>
  <c r="J55" i="1"/>
  <c r="K55" i="1"/>
  <c r="L55" i="1"/>
  <c r="M55" i="1"/>
  <c r="N55" i="1"/>
  <c r="O55" i="1"/>
  <c r="D55" i="1"/>
  <c r="E48" i="1"/>
  <c r="F48" i="1"/>
  <c r="G48" i="1"/>
  <c r="H48" i="1"/>
  <c r="I48" i="1"/>
  <c r="J48" i="1"/>
  <c r="K48" i="1"/>
  <c r="L48" i="1"/>
  <c r="M48" i="1"/>
  <c r="N48" i="1"/>
  <c r="O48" i="1"/>
  <c r="D48" i="1"/>
  <c r="E36" i="1"/>
  <c r="F36" i="1"/>
  <c r="G36" i="1"/>
  <c r="H36" i="1"/>
  <c r="I36" i="1"/>
  <c r="J36" i="1"/>
  <c r="K36" i="1"/>
  <c r="L36" i="1"/>
  <c r="M36" i="1"/>
  <c r="N36" i="1"/>
  <c r="O36" i="1"/>
  <c r="D36" i="1"/>
  <c r="E28" i="1"/>
  <c r="F28" i="1"/>
  <c r="G28" i="1"/>
  <c r="H28" i="1"/>
  <c r="I28" i="1"/>
  <c r="J28" i="1"/>
  <c r="K28" i="1"/>
  <c r="L28" i="1"/>
  <c r="M28" i="1"/>
  <c r="N28" i="1"/>
  <c r="O28" i="1"/>
  <c r="D28" i="1"/>
  <c r="E23" i="1"/>
  <c r="F23" i="1"/>
  <c r="G23" i="1"/>
  <c r="H23" i="1"/>
  <c r="I23" i="1"/>
  <c r="J23" i="1"/>
  <c r="K23" i="1"/>
  <c r="L23" i="1"/>
  <c r="M23" i="1"/>
  <c r="N23" i="1"/>
  <c r="O23" i="1"/>
  <c r="D23" i="1"/>
  <c r="E17" i="1"/>
  <c r="F17" i="1"/>
  <c r="G17" i="1"/>
  <c r="H17" i="1"/>
  <c r="I17" i="1"/>
  <c r="J17" i="1"/>
  <c r="K17" i="1"/>
  <c r="L17" i="1"/>
  <c r="M17" i="1"/>
  <c r="N17" i="1"/>
  <c r="O17" i="1"/>
  <c r="D17" i="1"/>
  <c r="E10" i="1"/>
  <c r="F10" i="1"/>
  <c r="G10" i="1"/>
  <c r="H10" i="1"/>
  <c r="I10" i="1"/>
  <c r="J10" i="1"/>
  <c r="K10" i="1"/>
  <c r="L10" i="1"/>
  <c r="M10" i="1"/>
  <c r="N10" i="1"/>
  <c r="O10" i="1"/>
  <c r="D10" i="1"/>
  <c r="E4" i="1"/>
  <c r="F4" i="1"/>
  <c r="G4" i="1"/>
  <c r="H4" i="1"/>
  <c r="I4" i="1"/>
  <c r="J4" i="1"/>
  <c r="K4" i="1"/>
  <c r="L4" i="1"/>
  <c r="M4" i="1"/>
  <c r="N4" i="1"/>
  <c r="O4" i="1"/>
  <c r="D4" i="1"/>
  <c r="E70" i="1" l="1"/>
  <c r="F70" i="1"/>
  <c r="G70" i="1"/>
  <c r="H70" i="1"/>
  <c r="I70" i="1"/>
  <c r="J70" i="1"/>
  <c r="K70" i="1"/>
  <c r="L70" i="1"/>
  <c r="M70" i="1"/>
  <c r="N70" i="1"/>
  <c r="O70" i="1"/>
  <c r="D70" i="1"/>
  <c r="E120" i="1" l="1"/>
  <c r="F120" i="1"/>
  <c r="G120" i="1"/>
  <c r="H120" i="1"/>
  <c r="I120" i="1"/>
  <c r="J120" i="1"/>
  <c r="K120" i="1"/>
  <c r="L120" i="1"/>
  <c r="M120" i="1"/>
  <c r="N120" i="1"/>
  <c r="O120" i="1"/>
  <c r="D120" i="1"/>
  <c r="E115" i="1"/>
  <c r="F115" i="1"/>
  <c r="G115" i="1"/>
  <c r="H115" i="1"/>
  <c r="I115" i="1"/>
  <c r="J115" i="1"/>
  <c r="K115" i="1"/>
  <c r="L115" i="1"/>
  <c r="M115" i="1"/>
  <c r="N115" i="1"/>
  <c r="O115" i="1"/>
  <c r="D115" i="1"/>
  <c r="E42" i="1"/>
  <c r="F42" i="1"/>
  <c r="G42" i="1"/>
  <c r="H42" i="1"/>
  <c r="I42" i="1"/>
  <c r="J42" i="1"/>
  <c r="K42" i="1"/>
  <c r="L42" i="1"/>
  <c r="M42" i="1"/>
  <c r="N42" i="1"/>
  <c r="O42" i="1"/>
  <c r="D42" i="1"/>
  <c r="E103" i="1" l="1"/>
  <c r="F103" i="1"/>
  <c r="G103" i="1"/>
  <c r="H103" i="1"/>
  <c r="I103" i="1"/>
  <c r="J103" i="1"/>
  <c r="K103" i="1"/>
  <c r="L103" i="1"/>
  <c r="M103" i="1"/>
  <c r="N103" i="1"/>
  <c r="O103" i="1"/>
  <c r="D103" i="1"/>
  <c r="E84" i="1"/>
  <c r="F84" i="1"/>
  <c r="G84" i="1"/>
  <c r="H84" i="1"/>
  <c r="I84" i="1"/>
  <c r="J84" i="1"/>
  <c r="K84" i="1"/>
  <c r="L84" i="1"/>
  <c r="M84" i="1"/>
  <c r="N84" i="1"/>
  <c r="O84" i="1"/>
  <c r="D84" i="1"/>
  <c r="O133" i="1" l="1"/>
  <c r="O134" i="1" s="1"/>
  <c r="K133" i="1"/>
  <c r="K134" i="1" s="1"/>
  <c r="G133" i="1"/>
  <c r="G134" i="1" s="1"/>
  <c r="J133" i="1"/>
  <c r="J134" i="1" s="1"/>
  <c r="F133" i="1"/>
  <c r="F134" i="1" s="1"/>
  <c r="N133" i="1"/>
  <c r="N134" i="1" s="1"/>
  <c r="I133" i="1"/>
  <c r="I134" i="1" s="1"/>
  <c r="E133" i="1"/>
  <c r="E134" i="1" s="1"/>
  <c r="M133" i="1"/>
  <c r="M134" i="1" s="1"/>
  <c r="D133" i="1"/>
  <c r="D134" i="1" s="1"/>
  <c r="L133" i="1"/>
  <c r="L134" i="1" s="1"/>
  <c r="H133" i="1"/>
  <c r="H134" i="1" s="1"/>
</calcChain>
</file>

<file path=xl/sharedStrings.xml><?xml version="1.0" encoding="utf-8"?>
<sst xmlns="http://schemas.openxmlformats.org/spreadsheetml/2006/main" count="384" uniqueCount="193">
  <si>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</si>
  <si>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</si>
  <si>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</si>
  <si>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</si>
  <si>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</si>
  <si>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</si>
  <si>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</si>
  <si>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</si>
  <si>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</si>
  <si>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</si>
  <si>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</si>
  <si>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</si>
  <si>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</si>
  <si>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</si>
  <si>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</si>
  <si>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порции</t>
  </si>
  <si>
    <t>3</t>
  </si>
  <si>
    <t>200</t>
  </si>
  <si>
    <t>20</t>
  </si>
  <si>
    <t>Пищевые вещества,г.</t>
  </si>
  <si>
    <t>Б</t>
  </si>
  <si>
    <t>4</t>
  </si>
  <si>
    <t>1,52</t>
  </si>
  <si>
    <t>1,45</t>
  </si>
  <si>
    <t>Ж</t>
  </si>
  <si>
    <t>5</t>
  </si>
  <si>
    <t>0,16</t>
  </si>
  <si>
    <t>У</t>
  </si>
  <si>
    <t>6</t>
  </si>
  <si>
    <t>9,84</t>
  </si>
  <si>
    <t>Энергет. ценность (ккал)</t>
  </si>
  <si>
    <t>7</t>
  </si>
  <si>
    <t>46,88</t>
  </si>
  <si>
    <t>Витамины (мп)</t>
  </si>
  <si>
    <t>В1</t>
  </si>
  <si>
    <t>8</t>
  </si>
  <si>
    <t>0,18</t>
  </si>
  <si>
    <t>0,02</t>
  </si>
  <si>
    <t>0,09</t>
  </si>
  <si>
    <t>0,05</t>
  </si>
  <si>
    <t>0,01</t>
  </si>
  <si>
    <t>С</t>
  </si>
  <si>
    <t>9</t>
  </si>
  <si>
    <t>0,65</t>
  </si>
  <si>
    <t>А</t>
  </si>
  <si>
    <t>10</t>
  </si>
  <si>
    <t>20,00</t>
  </si>
  <si>
    <t>Е</t>
  </si>
  <si>
    <t>11</t>
  </si>
  <si>
    <t>Минеральные вещества (мп)</t>
  </si>
  <si>
    <t>Са</t>
  </si>
  <si>
    <t>12</t>
  </si>
  <si>
    <t>4,00</t>
  </si>
  <si>
    <t>Р</t>
  </si>
  <si>
    <t>13</t>
  </si>
  <si>
    <t>Мд</t>
  </si>
  <si>
    <t>14</t>
  </si>
  <si>
    <t>15</t>
  </si>
  <si>
    <t>0,22</t>
  </si>
  <si>
    <t>0,03</t>
  </si>
  <si>
    <t>ДЕНЬ 4.</t>
  </si>
  <si>
    <t>ДЕНЬ 5.</t>
  </si>
  <si>
    <t>Чай с сахаром и лимоном</t>
  </si>
  <si>
    <t>200/7</t>
  </si>
  <si>
    <t>0,06</t>
  </si>
  <si>
    <t>15,21</t>
  </si>
  <si>
    <t>61,09</t>
  </si>
  <si>
    <t>0,08</t>
  </si>
  <si>
    <t>2,80</t>
  </si>
  <si>
    <t>1,54</t>
  </si>
  <si>
    <t>3,31</t>
  </si>
  <si>
    <t>0,84</t>
  </si>
  <si>
    <t>ДЕНЬ 6.</t>
  </si>
  <si>
    <t>ДЕНЬ 7.</t>
  </si>
  <si>
    <t>1,99</t>
  </si>
  <si>
    <t>ДЕНЬ 8.</t>
  </si>
  <si>
    <t>ДЕНЬ 9.</t>
  </si>
  <si>
    <t>Кофейный напиток с молоком</t>
  </si>
  <si>
    <t>1,70</t>
  </si>
  <si>
    <t>123,24</t>
  </si>
  <si>
    <t>32,44</t>
  </si>
  <si>
    <t>2,78</t>
  </si>
  <si>
    <t>35,17</t>
  </si>
  <si>
    <t>58,99</t>
  </si>
  <si>
    <t>27,19</t>
  </si>
  <si>
    <t>0,98</t>
  </si>
  <si>
    <t>ДЕНЬ 10. ЭНЕРГЕТИЧЕСКАЯ И ПИЩЕВАЯ ЦЕННОСТЬ ЗА ДЕНЬ</t>
  </si>
  <si>
    <t>ДЕНЬ 11</t>
  </si>
  <si>
    <t>Пюре картофельное</t>
  </si>
  <si>
    <t>. ЭНЕРГЕТИЧЕСКАЯ И ПИЩЕВАЯ ЦЕННОСТЬ ЗА ДЕНЬ</t>
  </si>
  <si>
    <t>ДЕНЬ 12. ЭНЕРГЕТИЧЕСКАЯ И ПИЩЕВАЯ ЦЕННОСТЬ ЗАДЕНЬ</t>
  </si>
  <si>
    <t>60/50</t>
  </si>
  <si>
    <t>ДЕНЬ 14. ЭНЕРГЕТИЧЕСКАЯ И ПИЩЕВАЯ ЦЕННОСТЬ ЗАДЕНЬ</t>
  </si>
  <si>
    <t>ДЕНЬ 15. ЭНЕРГЕТИЧЕСКАЯ И ПИЩЕВАЯ ЦЕННОСТЬ ЗАДЕНЬ</t>
  </si>
  <si>
    <t>ДЕНЬ 16. ЭНЕРГЕТИЧЕСКАЯ И ПИЩЕВАЯ ЦЕННОСТЬ ЗАДЕНЬ</t>
  </si>
  <si>
    <t>ДЕНЬ 17. ЭНЕРГЕТИЧЕСКАЯ И ПИЩЕВАЯ ЦЕННОСТЬ ЗАДЕНЬ</t>
  </si>
  <si>
    <t>2,62</t>
  </si>
  <si>
    <t>4,04</t>
  </si>
  <si>
    <t>12,76</t>
  </si>
  <si>
    <t>26,49</t>
  </si>
  <si>
    <t>7,72</t>
  </si>
  <si>
    <t>ДЕНЬ 18. ЭНЕРГЕТИЧЕСКАЯ И ПИЩЕВАЯ ЦЕННОСТЬ ЗАДЕНЬ</t>
  </si>
  <si>
    <t>ДЕНЬ 19. ЭНЕРГЕТИЧЕСКАЯ И ПИЩЕВАЯ ЦЕННОСТЬ ЗА ДЕНЬ</t>
  </si>
  <si>
    <t>ИТОГОВАЯ ЭНЕРГЕТИЧЕСКАЯ И ПИЩЕВАЯ ЦЕННОСТЬ ЗА ПЕРИОД</t>
  </si>
  <si>
    <t>СРЕДНЯЯ ЭНЕРГЕТИЧЕСКАЯ И ПИЩЕВАЯ ЦЕННОСТЬ ЗА ПЕРИОД</t>
  </si>
  <si>
    <t>Содержание белков, жиров, углеводов в % от калорийности</t>
  </si>
  <si>
    <t>311/04</t>
  </si>
  <si>
    <t>376/17</t>
  </si>
  <si>
    <t>182/17</t>
  </si>
  <si>
    <t>291/17</t>
  </si>
  <si>
    <t>Fе</t>
  </si>
  <si>
    <t>377/17</t>
  </si>
  <si>
    <t>349/17</t>
  </si>
  <si>
    <t>229/17</t>
  </si>
  <si>
    <t>379/17</t>
  </si>
  <si>
    <t>271/17</t>
  </si>
  <si>
    <t xml:space="preserve">Рагу овощное </t>
  </si>
  <si>
    <t>143/17</t>
  </si>
  <si>
    <t>309/17</t>
  </si>
  <si>
    <t>234/17</t>
  </si>
  <si>
    <t>312/17</t>
  </si>
  <si>
    <t>260/17</t>
  </si>
  <si>
    <t>279/17</t>
  </si>
  <si>
    <t>ТТК 212</t>
  </si>
  <si>
    <t>47/05</t>
  </si>
  <si>
    <t>ДЕНЬ 20. ЭНЕРГЕТИЧЕСКАЯ И ПИЩЕВАЯ ЦЕННОСТЬ ЗА ДЕНЬ</t>
  </si>
  <si>
    <t>210/17</t>
  </si>
  <si>
    <t>15/17</t>
  </si>
  <si>
    <t>Сыр (порциями)</t>
  </si>
  <si>
    <t>14/17</t>
  </si>
  <si>
    <t>Масло (порциями)</t>
  </si>
  <si>
    <t>Гуляш (свинина)</t>
  </si>
  <si>
    <r>
      <t xml:space="preserve">ДЕНЬ 13. </t>
    </r>
    <r>
      <rPr>
        <b/>
        <sz val="8.5"/>
        <rFont val="Arial"/>
        <family val="2"/>
        <charset val="204"/>
      </rPr>
      <t xml:space="preserve">ЭНЕРГЕТИЧЕСКАЯ И ПИЩЕВАЯ ЦЕННОСТЬ </t>
    </r>
    <r>
      <rPr>
        <b/>
        <sz val="7"/>
        <rFont val="Arial"/>
        <family val="2"/>
        <charset val="204"/>
      </rPr>
      <t xml:space="preserve">ЗА </t>
    </r>
    <r>
      <rPr>
        <b/>
        <sz val="8.5"/>
        <rFont val="Arial"/>
        <family val="2"/>
        <charset val="204"/>
      </rPr>
      <t>ДЕНЬ</t>
    </r>
  </si>
  <si>
    <t>71/17</t>
  </si>
  <si>
    <t>Компот из смеси сухофруктов, вит С</t>
  </si>
  <si>
    <t>Батон нарезной</t>
  </si>
  <si>
    <t>50/30</t>
  </si>
  <si>
    <t>Яблоко</t>
  </si>
  <si>
    <t>378/17</t>
  </si>
  <si>
    <t>Чай с сахаром и молоком</t>
  </si>
  <si>
    <t>Кондитерские изделия (печенье)</t>
  </si>
  <si>
    <t>Каша гречневая рассыпчатая</t>
  </si>
  <si>
    <t>1 шт/170</t>
  </si>
  <si>
    <t>40/40</t>
  </si>
  <si>
    <t>93/17</t>
  </si>
  <si>
    <t>Каша "Дружба" с маслом</t>
  </si>
  <si>
    <t>1,26</t>
  </si>
  <si>
    <t>130,11</t>
  </si>
  <si>
    <t>93,67</t>
  </si>
  <si>
    <t>31,97</t>
  </si>
  <si>
    <t>1,06</t>
  </si>
  <si>
    <t xml:space="preserve">Яблоко </t>
  </si>
  <si>
    <t>Напиток из ягод смородины</t>
  </si>
  <si>
    <t>Хлеб ржаной</t>
  </si>
  <si>
    <t>Банан</t>
  </si>
  <si>
    <t>302/17</t>
  </si>
  <si>
    <t>ТТК 150</t>
  </si>
  <si>
    <t>Запеканка из творога с молоком сгущенным</t>
  </si>
  <si>
    <t>223/17</t>
  </si>
  <si>
    <t>120/30</t>
  </si>
  <si>
    <t>Рис с овощами</t>
  </si>
  <si>
    <t>ТТК 135</t>
  </si>
  <si>
    <t>1 шт/160</t>
  </si>
  <si>
    <t>295/17</t>
  </si>
  <si>
    <t>Омлет натуральный с маслом</t>
  </si>
  <si>
    <t>Овощи свежие или солёные порционные (огурцы)</t>
  </si>
  <si>
    <t>шт/140</t>
  </si>
  <si>
    <t>Каша молочная 5 злаков (жидкая)</t>
  </si>
  <si>
    <t>386/17</t>
  </si>
  <si>
    <t>Биойогурт</t>
  </si>
  <si>
    <t>ТТК 223</t>
  </si>
  <si>
    <t>Бигус "Школьный" с колбасой</t>
  </si>
  <si>
    <t>160/5</t>
  </si>
  <si>
    <t xml:space="preserve">Каша молочная рисовая (жидкая) </t>
  </si>
  <si>
    <t>Жаркое из птицы "Петушок" (грудка)</t>
  </si>
  <si>
    <t xml:space="preserve">Каша "Дружба" </t>
  </si>
  <si>
    <t>Овощи свежие или  солёные порционные (огурцы)</t>
  </si>
  <si>
    <t>52/17</t>
  </si>
  <si>
    <t>Салат из свеклы</t>
  </si>
  <si>
    <t>57/16</t>
  </si>
  <si>
    <t>Икра кабачковая</t>
  </si>
  <si>
    <t>Салат из свежих помидоров и огурцов</t>
  </si>
  <si>
    <t>24/17</t>
  </si>
  <si>
    <t>25</t>
  </si>
  <si>
    <t>200/10</t>
  </si>
  <si>
    <t>Плов из птицы (филе цыпл-бр)</t>
  </si>
  <si>
    <t>50/150</t>
  </si>
  <si>
    <t>Рыба, тушеная с овощами (филе минтая)</t>
  </si>
  <si>
    <t>Котлеты домашние с соусом (фарш "Новый)</t>
  </si>
  <si>
    <t>Котлеты или биточки рыбные (минтай)</t>
  </si>
  <si>
    <t>Биточек куриный (фарш куриный)</t>
  </si>
  <si>
    <t>Тефтели мясные (фарш "Новый")</t>
  </si>
  <si>
    <t>Суфле "Золотая рыбка"(филе минтая)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</si>
</sst>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22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 indent="6"/>
    </xf>
    <xf numFmtId="0" fontId="2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indent="5"/>
    </xf>
    <xf numFmtId="0" fontId="1" fillId="0" borderId="3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left" vertical="top" indent="1"/>
    </xf>
    <xf numFmtId="0" fontId="6" fillId="0" borderId="3" xfId="0" applyNumberFormat="1" applyFont="1" applyFill="1" applyBorder="1" applyAlignment="1" applyProtection="1">
      <alignment horizontal="right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8" fillId="0" borderId="3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left" vertical="top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left" vertical="center" inden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left" vertical="top" indent="1"/>
    </xf>
    <xf numFmtId="0" fontId="4" fillId="0" borderId="8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10" fillId="0" borderId="3" xfId="0" applyNumberFormat="1" applyFont="1" applyFill="1" applyBorder="1" applyAlignment="1" applyProtection="1">
      <alignment horizontal="left" vertical="center" inden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left" vertical="center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0" fillId="0" borderId="3" xfId="0" applyBorder="1" applyAlignment="1">
      <alignment horizontal="right" vertical="center"/>
    </xf>
    <xf numFmtId="0" fontId="7" fillId="0" borderId="3" xfId="0" applyNumberFormat="1" applyFont="1" applyFill="1" applyBorder="1" applyAlignment="1" applyProtection="1">
      <alignment horizontal="right" vertical="top"/>
    </xf>
    <xf numFmtId="0" fontId="1" fillId="0" borderId="3" xfId="0" applyNumberFormat="1" applyFont="1" applyFill="1" applyBorder="1" applyAlignment="1" applyProtection="1">
      <alignment horizontal="right" vertical="top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4" fillId="0" borderId="4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left" vertical="center"/>
    </xf>
    <xf numFmtId="2" fontId="4" fillId="0" borderId="3" xfId="0" applyNumberFormat="1" applyFont="1" applyFill="1" applyBorder="1" applyAlignment="1" applyProtection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wrapText="1"/>
    </xf>
    <xf numFmtId="2" fontId="4" fillId="0" borderId="3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/>
    </xf>
    <xf numFmtId="0" fontId="1" fillId="0" borderId="11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right" vertical="top"/>
    </xf>
    <xf numFmtId="2" fontId="3" fillId="0" borderId="3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9" fillId="0" borderId="3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right" vertical="top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top"/>
    </xf>
    <xf numFmtId="0" fontId="1" fillId="0" borderId="3" xfId="0" applyFont="1" applyBorder="1" applyAlignment="1">
      <alignment horizontal="right"/>
    </xf>
    <xf numFmtId="0" fontId="1" fillId="0" borderId="1" xfId="0" applyNumberFormat="1" applyFont="1" applyFill="1" applyBorder="1" applyAlignment="1" applyProtection="1">
      <alignment horizontal="right" vertical="top"/>
    </xf>
    <xf numFmtId="49" fontId="4" fillId="0" borderId="3" xfId="0" applyNumberFormat="1" applyFont="1" applyFill="1" applyBorder="1" applyAlignment="1" applyProtection="1">
      <alignment horizontal="center"/>
    </xf>
    <xf numFmtId="49" fontId="1" fillId="0" borderId="3" xfId="0" applyNumberFormat="1" applyFont="1" applyFill="1" applyBorder="1" applyAlignment="1" applyProtection="1">
      <alignment horizontal="left" vertical="top" indent="1"/>
    </xf>
    <xf numFmtId="0" fontId="1" fillId="0" borderId="3" xfId="0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 vertical="top"/>
    </xf>
    <xf numFmtId="0" fontId="10" fillId="0" borderId="4" xfId="0" applyNumberFormat="1" applyFont="1" applyFill="1" applyBorder="1" applyAlignment="1" applyProtection="1">
      <alignment horizontal="left" vertical="center"/>
    </xf>
    <xf numFmtId="0" fontId="10" fillId="0" borderId="8" xfId="0" applyNumberFormat="1" applyFont="1" applyFill="1" applyBorder="1" applyAlignment="1" applyProtection="1">
      <alignment horizontal="left" vertical="center"/>
    </xf>
    <xf numFmtId="0" fontId="10" fillId="0" borderId="5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top"/>
    </xf>
    <xf numFmtId="0" fontId="1" fillId="0" borderId="8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10" fillId="0" borderId="7" xfId="0" applyNumberFormat="1" applyFont="1" applyFill="1" applyBorder="1" applyAlignment="1" applyProtection="1">
      <alignment horizontal="left" vertical="center"/>
    </xf>
    <xf numFmtId="0" fontId="10" fillId="0" borderId="9" xfId="0" applyNumberFormat="1" applyFont="1" applyFill="1" applyBorder="1" applyAlignment="1" applyProtection="1">
      <alignment horizontal="left" vertical="center"/>
    </xf>
    <xf numFmtId="0" fontId="10" fillId="0" borderId="10" xfId="0" applyNumberFormat="1" applyFont="1" applyFill="1" applyBorder="1" applyAlignment="1" applyProtection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0" fontId="11" fillId="0" borderId="5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left" vertical="center" indent="1"/>
    </xf>
    <xf numFmtId="0" fontId="10" fillId="0" borderId="8" xfId="0" applyNumberFormat="1" applyFont="1" applyFill="1" applyBorder="1" applyAlignment="1" applyProtection="1">
      <alignment horizontal="left" vertical="center" indent="1"/>
    </xf>
    <xf numFmtId="0" fontId="10" fillId="0" borderId="5" xfId="0" applyNumberFormat="1" applyFont="1" applyFill="1" applyBorder="1" applyAlignment="1" applyProtection="1">
      <alignment horizontal="left" vertical="center" indent="1"/>
    </xf>
    <xf numFmtId="0" fontId="2" fillId="0" borderId="4" xfId="0" applyNumberFormat="1" applyFont="1" applyFill="1" applyBorder="1" applyAlignment="1" applyProtection="1">
      <alignment horizontal="left" vertical="center" indent="1"/>
    </xf>
    <xf numFmtId="0" fontId="2" fillId="0" borderId="8" xfId="0" applyNumberFormat="1" applyFont="1" applyFill="1" applyBorder="1" applyAlignment="1" applyProtection="1">
      <alignment horizontal="left" vertical="center" indent="1"/>
    </xf>
    <xf numFmtId="0" fontId="2" fillId="0" borderId="5" xfId="0" applyNumberFormat="1" applyFont="1" applyFill="1" applyBorder="1" applyAlignment="1" applyProtection="1">
      <alignment horizontal="left" vertical="center" indent="1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right" vertical="center"/>
    </xf>
    <xf numFmtId="0" fontId="2" fillId="0" borderId="8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6"/>
  <sheetViews>
    <sheetView tabSelected="1" workbookViewId="0">
      <selection activeCell="B30" sqref="B30"/>
    </sheetView>
  </sheetViews>
  <sheetFormatPr defaultRowHeight="12.75" x14ac:dyDescent="0.2"/>
  <cols>
    <col min="1" max="1" width="7.7109375" customWidth="1"/>
    <col min="2" max="2" width="33" customWidth="1"/>
    <col min="3" max="3" width="7.85546875" customWidth="1"/>
    <col min="4" max="4" width="6.85546875" customWidth="1"/>
    <col min="5" max="5" width="7.7109375" customWidth="1"/>
    <col min="6" max="7" width="8" customWidth="1"/>
    <col min="8" max="8" width="7.42578125" customWidth="1"/>
    <col min="9" max="9" width="6.5703125" customWidth="1"/>
    <col min="10" max="10" width="6.42578125" customWidth="1"/>
    <col min="11" max="11" width="5.5703125" customWidth="1"/>
    <col min="12" max="12" width="7.28515625" customWidth="1"/>
    <col min="13" max="13" width="7" customWidth="1"/>
    <col min="14" max="14" width="6.5703125" customWidth="1"/>
    <col min="15" max="15" width="6.28515625" customWidth="1"/>
  </cols>
  <sheetData>
    <row r="1" spans="1:15" x14ac:dyDescent="0.2">
      <c r="A1" s="1" t="s">
        <v>0</v>
      </c>
      <c r="B1" s="1" t="s">
        <v>6</v>
      </c>
      <c r="C1" s="2" t="s">
        <v>14</v>
      </c>
      <c r="D1" s="111" t="s">
        <v>19</v>
      </c>
      <c r="E1" s="112"/>
      <c r="F1" s="113"/>
      <c r="G1" s="114" t="s">
        <v>30</v>
      </c>
      <c r="H1" s="116" t="s">
        <v>33</v>
      </c>
      <c r="I1" s="117"/>
      <c r="J1" s="117"/>
      <c r="K1" s="118"/>
      <c r="L1" s="119" t="s">
        <v>49</v>
      </c>
      <c r="M1" s="120"/>
      <c r="N1" s="120"/>
      <c r="O1" s="121"/>
    </row>
    <row r="2" spans="1:15" ht="32.25" customHeight="1" x14ac:dyDescent="0.2">
      <c r="A2" s="3" t="s">
        <v>1</v>
      </c>
      <c r="B2" s="4" t="s">
        <v>7</v>
      </c>
      <c r="C2" s="3" t="s">
        <v>15</v>
      </c>
      <c r="D2" s="5" t="s">
        <v>20</v>
      </c>
      <c r="E2" s="5" t="s">
        <v>24</v>
      </c>
      <c r="F2" s="6" t="s">
        <v>27</v>
      </c>
      <c r="G2" s="115"/>
      <c r="H2" s="5" t="s">
        <v>34</v>
      </c>
      <c r="I2" s="6" t="s">
        <v>41</v>
      </c>
      <c r="J2" s="5" t="s">
        <v>44</v>
      </c>
      <c r="K2" s="5" t="s">
        <v>47</v>
      </c>
      <c r="L2" s="5" t="s">
        <v>50</v>
      </c>
      <c r="M2" s="5" t="s">
        <v>53</v>
      </c>
      <c r="N2" s="5" t="s">
        <v>55</v>
      </c>
      <c r="O2" s="27" t="s">
        <v>110</v>
      </c>
    </row>
    <row r="3" spans="1:15" x14ac:dyDescent="0.2">
      <c r="A3" s="7" t="s">
        <v>2</v>
      </c>
      <c r="B3" s="8" t="s">
        <v>8</v>
      </c>
      <c r="C3" s="9" t="s">
        <v>16</v>
      </c>
      <c r="D3" s="8" t="s">
        <v>21</v>
      </c>
      <c r="E3" s="9" t="s">
        <v>25</v>
      </c>
      <c r="F3" s="9" t="s">
        <v>28</v>
      </c>
      <c r="G3" s="9" t="s">
        <v>31</v>
      </c>
      <c r="H3" s="9" t="s">
        <v>35</v>
      </c>
      <c r="I3" s="9" t="s">
        <v>42</v>
      </c>
      <c r="J3" s="9" t="s">
        <v>45</v>
      </c>
      <c r="K3" s="9" t="s">
        <v>48</v>
      </c>
      <c r="L3" s="9" t="s">
        <v>51</v>
      </c>
      <c r="M3" s="9" t="s">
        <v>54</v>
      </c>
      <c r="N3" s="9" t="s">
        <v>56</v>
      </c>
      <c r="O3" s="9" t="s">
        <v>57</v>
      </c>
    </row>
    <row r="4" spans="1:15" x14ac:dyDescent="0.2">
      <c r="A4" s="36" t="s">
        <v>3</v>
      </c>
      <c r="B4" s="97" t="s">
        <v>13</v>
      </c>
      <c r="C4" s="98"/>
      <c r="D4" s="69">
        <f>D5+D6+D7+D8</f>
        <v>15.55</v>
      </c>
      <c r="E4" s="69">
        <f t="shared" ref="E4:O4" si="0">E5+E6+E7+E8</f>
        <v>13.950000000000001</v>
      </c>
      <c r="F4" s="69">
        <f t="shared" si="0"/>
        <v>56.57</v>
      </c>
      <c r="G4" s="69">
        <f t="shared" si="0"/>
        <v>414.03</v>
      </c>
      <c r="H4" s="69">
        <f t="shared" si="0"/>
        <v>0.3</v>
      </c>
      <c r="I4" s="69">
        <f t="shared" si="0"/>
        <v>16.5</v>
      </c>
      <c r="J4" s="69">
        <f t="shared" si="0"/>
        <v>60</v>
      </c>
      <c r="K4" s="69">
        <f t="shared" si="0"/>
        <v>0.60000000000000009</v>
      </c>
      <c r="L4" s="69">
        <f t="shared" si="0"/>
        <v>411.44</v>
      </c>
      <c r="M4" s="69">
        <f t="shared" si="0"/>
        <v>184.86</v>
      </c>
      <c r="N4" s="69">
        <f t="shared" si="0"/>
        <v>67.78</v>
      </c>
      <c r="O4" s="69">
        <f t="shared" si="0"/>
        <v>4.79</v>
      </c>
    </row>
    <row r="5" spans="1:15" x14ac:dyDescent="0.2">
      <c r="A5" s="10" t="s">
        <v>106</v>
      </c>
      <c r="B5" s="61" t="s">
        <v>167</v>
      </c>
      <c r="C5" s="9">
        <v>200</v>
      </c>
      <c r="D5" s="62">
        <v>3.49</v>
      </c>
      <c r="E5" s="62">
        <v>6.97</v>
      </c>
      <c r="F5" s="62">
        <v>18.57</v>
      </c>
      <c r="G5" s="62">
        <v>150.97</v>
      </c>
      <c r="H5" s="62" t="s">
        <v>36</v>
      </c>
      <c r="I5" s="62">
        <v>1.3</v>
      </c>
      <c r="J5" s="62" t="s">
        <v>46</v>
      </c>
      <c r="K5" s="62">
        <v>0.54</v>
      </c>
      <c r="L5" s="62">
        <v>141.24</v>
      </c>
      <c r="M5" s="62">
        <v>2.86</v>
      </c>
      <c r="N5" s="62">
        <v>39.78</v>
      </c>
      <c r="O5" s="62">
        <v>1.27</v>
      </c>
    </row>
    <row r="6" spans="1:15" x14ac:dyDescent="0.2">
      <c r="A6" s="10" t="s">
        <v>168</v>
      </c>
      <c r="B6" s="61" t="s">
        <v>169</v>
      </c>
      <c r="C6" s="9">
        <v>200</v>
      </c>
      <c r="D6" s="62">
        <v>10</v>
      </c>
      <c r="E6" s="62">
        <v>6.4</v>
      </c>
      <c r="F6" s="62">
        <v>14</v>
      </c>
      <c r="G6" s="62">
        <v>153.6</v>
      </c>
      <c r="H6" s="62">
        <v>0.06</v>
      </c>
      <c r="I6" s="62">
        <v>1.2</v>
      </c>
      <c r="J6" s="62">
        <v>40</v>
      </c>
      <c r="K6" s="62">
        <v>0.06</v>
      </c>
      <c r="L6" s="62">
        <v>244</v>
      </c>
      <c r="M6" s="62">
        <v>182</v>
      </c>
      <c r="N6" s="62">
        <v>28</v>
      </c>
      <c r="O6" s="62">
        <v>0.2</v>
      </c>
    </row>
    <row r="7" spans="1:15" x14ac:dyDescent="0.2">
      <c r="A7" s="89"/>
      <c r="B7" s="15" t="s">
        <v>135</v>
      </c>
      <c r="C7" s="88" t="s">
        <v>183</v>
      </c>
      <c r="D7" s="16">
        <v>1.5</v>
      </c>
      <c r="E7" s="9">
        <v>0.57999999999999996</v>
      </c>
      <c r="F7" s="16">
        <v>10.28</v>
      </c>
      <c r="G7" s="16">
        <v>52.34</v>
      </c>
      <c r="H7" s="9">
        <v>0.02</v>
      </c>
      <c r="I7" s="25"/>
      <c r="J7" s="25"/>
      <c r="K7" s="25"/>
      <c r="L7" s="16">
        <v>3.8</v>
      </c>
      <c r="M7" s="25"/>
      <c r="N7" s="25"/>
      <c r="O7" s="9">
        <v>0.24</v>
      </c>
    </row>
    <row r="8" spans="1:15" x14ac:dyDescent="0.2">
      <c r="A8" s="74"/>
      <c r="B8" s="75" t="s">
        <v>137</v>
      </c>
      <c r="C8" s="76" t="s">
        <v>166</v>
      </c>
      <c r="D8" s="77">
        <v>0.56000000000000005</v>
      </c>
      <c r="E8" s="78"/>
      <c r="F8" s="77">
        <v>13.72</v>
      </c>
      <c r="G8" s="77">
        <v>57.12</v>
      </c>
      <c r="H8" s="77">
        <v>0.04</v>
      </c>
      <c r="I8" s="79">
        <v>14</v>
      </c>
      <c r="J8" s="78"/>
      <c r="K8" s="78"/>
      <c r="L8" s="79">
        <v>22.4</v>
      </c>
      <c r="M8" s="78"/>
      <c r="N8" s="78"/>
      <c r="O8" s="79">
        <v>3.08</v>
      </c>
    </row>
    <row r="9" spans="1:15" x14ac:dyDescent="0.2">
      <c r="A9" s="10"/>
      <c r="B9" s="15"/>
      <c r="C9" s="9"/>
      <c r="D9" s="16"/>
      <c r="E9" s="9"/>
      <c r="F9" s="16"/>
      <c r="G9" s="16"/>
      <c r="H9" s="9"/>
      <c r="I9" s="25"/>
      <c r="J9" s="25"/>
      <c r="K9" s="25"/>
      <c r="L9" s="16"/>
      <c r="M9" s="25"/>
      <c r="N9" s="25"/>
      <c r="O9" s="9"/>
    </row>
    <row r="10" spans="1:15" x14ac:dyDescent="0.2">
      <c r="A10" s="36" t="s">
        <v>4</v>
      </c>
      <c r="B10" s="96" t="s">
        <v>13</v>
      </c>
      <c r="C10" s="98"/>
      <c r="D10" s="21">
        <f>D11+D12+D13+D14</f>
        <v>15.549999999999999</v>
      </c>
      <c r="E10" s="21">
        <f t="shared" ref="E10:O10" si="1">E11+E12+E13+E14</f>
        <v>14.73</v>
      </c>
      <c r="F10" s="21">
        <f t="shared" si="1"/>
        <v>60</v>
      </c>
      <c r="G10" s="21">
        <f t="shared" si="1"/>
        <v>434.78999999999996</v>
      </c>
      <c r="H10" s="21">
        <f t="shared" si="1"/>
        <v>0.13999999999999999</v>
      </c>
      <c r="I10" s="21">
        <f t="shared" si="1"/>
        <v>6.2600000000000007</v>
      </c>
      <c r="J10" s="21">
        <f t="shared" si="1"/>
        <v>0</v>
      </c>
      <c r="K10" s="21">
        <f t="shared" si="1"/>
        <v>2.5</v>
      </c>
      <c r="L10" s="21">
        <f t="shared" si="1"/>
        <v>125.97</v>
      </c>
      <c r="M10" s="21">
        <f t="shared" si="1"/>
        <v>86.51</v>
      </c>
      <c r="N10" s="21">
        <f t="shared" si="1"/>
        <v>32.64</v>
      </c>
      <c r="O10" s="21">
        <f t="shared" si="1"/>
        <v>1.8</v>
      </c>
    </row>
    <row r="11" spans="1:15" x14ac:dyDescent="0.2">
      <c r="A11" s="22" t="s">
        <v>127</v>
      </c>
      <c r="B11" s="24" t="s">
        <v>128</v>
      </c>
      <c r="C11" s="28">
        <v>10</v>
      </c>
      <c r="D11" s="28">
        <v>2.6</v>
      </c>
      <c r="E11" s="28">
        <v>2.65</v>
      </c>
      <c r="F11" s="28">
        <v>0.35</v>
      </c>
      <c r="G11" s="28">
        <v>35.65</v>
      </c>
      <c r="H11" s="37"/>
      <c r="I11" s="28">
        <v>0.28000000000000003</v>
      </c>
      <c r="J11" s="37"/>
      <c r="K11" s="37"/>
      <c r="L11" s="28">
        <v>100.5</v>
      </c>
      <c r="M11" s="37"/>
      <c r="N11" s="37"/>
      <c r="O11" s="28">
        <v>0.09</v>
      </c>
    </row>
    <row r="12" spans="1:15" x14ac:dyDescent="0.2">
      <c r="A12" s="22" t="s">
        <v>109</v>
      </c>
      <c r="B12" s="15" t="s">
        <v>185</v>
      </c>
      <c r="C12" s="16" t="s">
        <v>186</v>
      </c>
      <c r="D12" s="16">
        <v>11.43</v>
      </c>
      <c r="E12" s="16">
        <v>11.92</v>
      </c>
      <c r="F12" s="16">
        <v>36.81</v>
      </c>
      <c r="G12" s="16">
        <v>300.24</v>
      </c>
      <c r="H12" s="16">
        <v>0.12</v>
      </c>
      <c r="I12" s="16">
        <v>5.98</v>
      </c>
      <c r="J12" s="25"/>
      <c r="K12" s="16">
        <v>2.5</v>
      </c>
      <c r="L12" s="16">
        <v>21.02</v>
      </c>
      <c r="M12" s="16">
        <v>86.51</v>
      </c>
      <c r="N12" s="16">
        <v>32.64</v>
      </c>
      <c r="O12" s="16">
        <v>1.45</v>
      </c>
    </row>
    <row r="13" spans="1:15" x14ac:dyDescent="0.2">
      <c r="A13" s="23" t="s">
        <v>107</v>
      </c>
      <c r="B13" s="24" t="s">
        <v>10</v>
      </c>
      <c r="C13" s="28" t="s">
        <v>17</v>
      </c>
      <c r="D13" s="37"/>
      <c r="E13" s="37"/>
      <c r="F13" s="28">
        <v>13</v>
      </c>
      <c r="G13" s="28">
        <v>52.02</v>
      </c>
      <c r="H13" s="37"/>
      <c r="I13" s="37"/>
      <c r="J13" s="37"/>
      <c r="K13" s="37"/>
      <c r="L13" s="28">
        <v>0.45</v>
      </c>
      <c r="M13" s="37"/>
      <c r="N13" s="37"/>
      <c r="O13" s="28">
        <v>0.04</v>
      </c>
    </row>
    <row r="14" spans="1:15" x14ac:dyDescent="0.2">
      <c r="A14" s="10"/>
      <c r="B14" s="57" t="s">
        <v>11</v>
      </c>
      <c r="C14" s="9" t="s">
        <v>18</v>
      </c>
      <c r="D14" s="16" t="s">
        <v>22</v>
      </c>
      <c r="E14" s="9" t="s">
        <v>26</v>
      </c>
      <c r="F14" s="16">
        <v>9.84</v>
      </c>
      <c r="G14" s="16" t="s">
        <v>32</v>
      </c>
      <c r="H14" s="9" t="s">
        <v>37</v>
      </c>
      <c r="I14" s="25"/>
      <c r="J14" s="25"/>
      <c r="K14" s="25"/>
      <c r="L14" s="16" t="s">
        <v>52</v>
      </c>
      <c r="M14" s="25"/>
      <c r="N14" s="25"/>
      <c r="O14" s="9" t="s">
        <v>58</v>
      </c>
    </row>
    <row r="15" spans="1:15" x14ac:dyDescent="0.2">
      <c r="A15" s="10"/>
      <c r="B15" s="40"/>
      <c r="C15" s="9"/>
      <c r="D15" s="28"/>
      <c r="E15" s="28"/>
      <c r="F15" s="28"/>
      <c r="G15" s="28"/>
      <c r="H15" s="28"/>
      <c r="I15" s="37"/>
      <c r="J15" s="37"/>
      <c r="K15" s="37"/>
      <c r="L15" s="28"/>
      <c r="M15" s="37"/>
      <c r="N15" s="37"/>
      <c r="O15" s="28"/>
    </row>
    <row r="16" spans="1:15" x14ac:dyDescent="0.2">
      <c r="A16" s="10"/>
      <c r="B16" s="39"/>
      <c r="C16" s="9"/>
      <c r="D16" s="16"/>
      <c r="E16" s="9"/>
      <c r="F16" s="16"/>
      <c r="G16" s="16"/>
      <c r="H16" s="9"/>
      <c r="I16" s="25"/>
      <c r="J16" s="25"/>
      <c r="K16" s="25"/>
      <c r="L16" s="16"/>
      <c r="M16" s="25"/>
      <c r="N16" s="25"/>
      <c r="O16" s="9"/>
    </row>
    <row r="17" spans="1:15" x14ac:dyDescent="0.2">
      <c r="A17" s="36" t="s">
        <v>5</v>
      </c>
      <c r="B17" s="97" t="s">
        <v>9</v>
      </c>
      <c r="C17" s="98"/>
      <c r="D17" s="69">
        <f>D18+D19+D20+D21</f>
        <v>15.93</v>
      </c>
      <c r="E17" s="69">
        <f t="shared" ref="E17:O17" si="2">E18+E19+E20+E21</f>
        <v>15.97</v>
      </c>
      <c r="F17" s="69">
        <f t="shared" si="2"/>
        <v>48.91</v>
      </c>
      <c r="G17" s="69">
        <f t="shared" si="2"/>
        <v>403.09000000000003</v>
      </c>
      <c r="H17" s="69">
        <f t="shared" si="2"/>
        <v>0.14000000000000001</v>
      </c>
      <c r="I17" s="69">
        <f t="shared" si="2"/>
        <v>1.32</v>
      </c>
      <c r="J17" s="69">
        <f t="shared" si="2"/>
        <v>20</v>
      </c>
      <c r="K17" s="69">
        <f t="shared" si="2"/>
        <v>0.05</v>
      </c>
      <c r="L17" s="69">
        <f t="shared" si="2"/>
        <v>254.23</v>
      </c>
      <c r="M17" s="69">
        <f t="shared" si="2"/>
        <v>1.75</v>
      </c>
      <c r="N17" s="69">
        <f t="shared" si="2"/>
        <v>0.05</v>
      </c>
      <c r="O17" s="69">
        <f t="shared" si="2"/>
        <v>2.9699999999999998</v>
      </c>
    </row>
    <row r="18" spans="1:15" x14ac:dyDescent="0.2">
      <c r="A18" s="49" t="s">
        <v>127</v>
      </c>
      <c r="B18" s="15" t="s">
        <v>128</v>
      </c>
      <c r="C18" s="16">
        <v>10</v>
      </c>
      <c r="D18" s="16">
        <v>2.6</v>
      </c>
      <c r="E18" s="16">
        <v>2.65</v>
      </c>
      <c r="F18" s="16">
        <v>0.35</v>
      </c>
      <c r="G18" s="16">
        <v>35.65</v>
      </c>
      <c r="H18" s="25"/>
      <c r="I18" s="16">
        <v>0.28000000000000003</v>
      </c>
      <c r="J18" s="25"/>
      <c r="K18" s="25"/>
      <c r="L18" s="16">
        <v>100.5</v>
      </c>
      <c r="M18" s="25"/>
      <c r="N18" s="25"/>
      <c r="O18" s="16">
        <v>0.09</v>
      </c>
    </row>
    <row r="19" spans="1:15" x14ac:dyDescent="0.2">
      <c r="A19" s="68" t="s">
        <v>126</v>
      </c>
      <c r="B19" s="26" t="s">
        <v>164</v>
      </c>
      <c r="C19" s="16" t="s">
        <v>172</v>
      </c>
      <c r="D19" s="25">
        <v>8.3000000000000007</v>
      </c>
      <c r="E19" s="25">
        <v>11.3</v>
      </c>
      <c r="F19" s="25">
        <v>9</v>
      </c>
      <c r="G19" s="25">
        <v>170.9</v>
      </c>
      <c r="H19" s="25">
        <v>7.0000000000000007E-2</v>
      </c>
      <c r="I19" s="25">
        <v>0.39</v>
      </c>
      <c r="J19" s="25">
        <v>20</v>
      </c>
      <c r="K19" s="25">
        <v>0.05</v>
      </c>
      <c r="L19" s="25">
        <v>81.45</v>
      </c>
      <c r="M19" s="25">
        <v>1.75</v>
      </c>
      <c r="N19" s="25">
        <v>0.05</v>
      </c>
      <c r="O19" s="25">
        <v>2.0499999999999998</v>
      </c>
    </row>
    <row r="20" spans="1:15" x14ac:dyDescent="0.2">
      <c r="A20" s="49" t="s">
        <v>114</v>
      </c>
      <c r="B20" s="13" t="s">
        <v>77</v>
      </c>
      <c r="C20" s="9" t="s">
        <v>17</v>
      </c>
      <c r="D20" s="9" t="s">
        <v>74</v>
      </c>
      <c r="E20" s="9" t="s">
        <v>78</v>
      </c>
      <c r="F20" s="9">
        <v>19.88</v>
      </c>
      <c r="G20" s="9">
        <v>102.78</v>
      </c>
      <c r="H20" s="9" t="s">
        <v>59</v>
      </c>
      <c r="I20" s="9" t="s">
        <v>43</v>
      </c>
      <c r="J20" s="25"/>
      <c r="K20" s="25"/>
      <c r="L20" s="9">
        <v>64.28</v>
      </c>
      <c r="M20" s="25"/>
      <c r="N20" s="25"/>
      <c r="O20" s="9">
        <v>0.39</v>
      </c>
    </row>
    <row r="21" spans="1:15" x14ac:dyDescent="0.2">
      <c r="A21" s="49"/>
      <c r="B21" s="15" t="s">
        <v>11</v>
      </c>
      <c r="C21" s="9">
        <v>40</v>
      </c>
      <c r="D21" s="16">
        <v>3.04</v>
      </c>
      <c r="E21" s="19">
        <v>0.32</v>
      </c>
      <c r="F21" s="16">
        <v>19.68</v>
      </c>
      <c r="G21" s="16">
        <v>93.76</v>
      </c>
      <c r="H21" s="9">
        <v>0.04</v>
      </c>
      <c r="I21" s="25"/>
      <c r="J21" s="33"/>
      <c r="K21" s="25"/>
      <c r="L21" s="16">
        <v>8</v>
      </c>
      <c r="M21" s="25"/>
      <c r="N21" s="25"/>
      <c r="O21" s="9">
        <v>0.44</v>
      </c>
    </row>
    <row r="22" spans="1:15" x14ac:dyDescent="0.2">
      <c r="A22" s="10"/>
      <c r="B22" s="40"/>
      <c r="C22" s="31"/>
      <c r="D22" s="16"/>
      <c r="E22" s="9"/>
      <c r="F22" s="16"/>
      <c r="G22" s="16"/>
      <c r="H22" s="9"/>
      <c r="I22" s="25"/>
      <c r="J22" s="25"/>
      <c r="K22" s="25"/>
      <c r="L22" s="16"/>
      <c r="M22" s="25"/>
      <c r="N22" s="25"/>
      <c r="O22" s="9"/>
    </row>
    <row r="23" spans="1:15" x14ac:dyDescent="0.2">
      <c r="A23" s="41" t="s">
        <v>60</v>
      </c>
      <c r="B23" s="96" t="s">
        <v>9</v>
      </c>
      <c r="C23" s="98"/>
      <c r="D23" s="73">
        <f>D24+D25+D26+D27</f>
        <v>14.87</v>
      </c>
      <c r="E23" s="73">
        <f t="shared" ref="E23:O23" si="3">E24+E25+E26+E27</f>
        <v>15.98</v>
      </c>
      <c r="F23" s="73">
        <f t="shared" si="3"/>
        <v>52.92</v>
      </c>
      <c r="G23" s="73">
        <f t="shared" si="3"/>
        <v>414.96999999999997</v>
      </c>
      <c r="H23" s="73">
        <f t="shared" si="3"/>
        <v>0.27</v>
      </c>
      <c r="I23" s="73">
        <f t="shared" si="3"/>
        <v>110.45</v>
      </c>
      <c r="J23" s="73">
        <f t="shared" si="3"/>
        <v>45.6</v>
      </c>
      <c r="K23" s="73">
        <f t="shared" si="3"/>
        <v>2.4</v>
      </c>
      <c r="L23" s="73">
        <f t="shared" si="3"/>
        <v>159.72</v>
      </c>
      <c r="M23" s="73">
        <f t="shared" si="3"/>
        <v>247.55</v>
      </c>
      <c r="N23" s="73">
        <f t="shared" si="3"/>
        <v>76.05</v>
      </c>
      <c r="O23" s="73">
        <f t="shared" si="3"/>
        <v>4.41</v>
      </c>
    </row>
    <row r="24" spans="1:15" ht="24" x14ac:dyDescent="0.2">
      <c r="A24" s="54" t="s">
        <v>133</v>
      </c>
      <c r="B24" s="56" t="s">
        <v>165</v>
      </c>
      <c r="C24" s="55">
        <v>60</v>
      </c>
      <c r="D24" s="16">
        <v>0.36</v>
      </c>
      <c r="E24" s="16"/>
      <c r="F24" s="16">
        <v>0.77</v>
      </c>
      <c r="G24" s="16">
        <v>4.5</v>
      </c>
      <c r="H24" s="16">
        <v>0.01</v>
      </c>
      <c r="I24" s="16">
        <v>2.25</v>
      </c>
      <c r="J24" s="16"/>
      <c r="K24" s="16"/>
      <c r="L24" s="16">
        <v>10.35</v>
      </c>
      <c r="M24" s="16">
        <v>10.8</v>
      </c>
      <c r="N24" s="16">
        <v>6.3</v>
      </c>
      <c r="O24" s="16">
        <v>0.27</v>
      </c>
    </row>
    <row r="25" spans="1:15" x14ac:dyDescent="0.2">
      <c r="A25" s="10" t="s">
        <v>170</v>
      </c>
      <c r="B25" s="61" t="s">
        <v>171</v>
      </c>
      <c r="C25" s="9" t="s">
        <v>186</v>
      </c>
      <c r="D25" s="62">
        <v>12.01</v>
      </c>
      <c r="E25" s="62">
        <v>15.5</v>
      </c>
      <c r="F25" s="62">
        <v>20.98</v>
      </c>
      <c r="G25" s="62">
        <v>271.45999999999998</v>
      </c>
      <c r="H25" s="62">
        <v>0.19</v>
      </c>
      <c r="I25" s="62">
        <v>105.4</v>
      </c>
      <c r="J25" s="59">
        <v>45.6</v>
      </c>
      <c r="K25" s="62">
        <v>2.39</v>
      </c>
      <c r="L25" s="62">
        <v>134.46</v>
      </c>
      <c r="M25" s="62">
        <v>183.21</v>
      </c>
      <c r="N25" s="62">
        <v>52.11</v>
      </c>
      <c r="O25" s="62">
        <v>2.61</v>
      </c>
    </row>
    <row r="26" spans="1:15" x14ac:dyDescent="0.2">
      <c r="A26" s="14" t="s">
        <v>111</v>
      </c>
      <c r="B26" s="15" t="s">
        <v>62</v>
      </c>
      <c r="C26" s="16" t="s">
        <v>63</v>
      </c>
      <c r="D26" s="16" t="s">
        <v>64</v>
      </c>
      <c r="E26" s="25"/>
      <c r="F26" s="16" t="s">
        <v>65</v>
      </c>
      <c r="G26" s="16" t="s">
        <v>66</v>
      </c>
      <c r="H26" s="25"/>
      <c r="I26" s="16" t="s">
        <v>68</v>
      </c>
      <c r="J26" s="25"/>
      <c r="K26" s="16" t="s">
        <v>40</v>
      </c>
      <c r="L26" s="16" t="s">
        <v>70</v>
      </c>
      <c r="M26" s="16" t="s">
        <v>69</v>
      </c>
      <c r="N26" s="16" t="s">
        <v>71</v>
      </c>
      <c r="O26" s="16" t="s">
        <v>38</v>
      </c>
    </row>
    <row r="27" spans="1:15" x14ac:dyDescent="0.2">
      <c r="A27" s="13"/>
      <c r="B27" s="15" t="s">
        <v>153</v>
      </c>
      <c r="C27" s="9">
        <v>40</v>
      </c>
      <c r="D27" s="16">
        <v>2.44</v>
      </c>
      <c r="E27" s="9">
        <v>0.48</v>
      </c>
      <c r="F27" s="16">
        <v>15.96</v>
      </c>
      <c r="G27" s="16">
        <v>77.92</v>
      </c>
      <c r="H27" s="9">
        <v>7.0000000000000007E-2</v>
      </c>
      <c r="I27" s="25"/>
      <c r="J27" s="25"/>
      <c r="K27" s="25"/>
      <c r="L27" s="16">
        <v>11.6</v>
      </c>
      <c r="M27" s="25">
        <v>52</v>
      </c>
      <c r="N27" s="25">
        <v>16.8</v>
      </c>
      <c r="O27" s="9">
        <v>1.44</v>
      </c>
    </row>
    <row r="28" spans="1:15" x14ac:dyDescent="0.2">
      <c r="A28" s="41" t="s">
        <v>61</v>
      </c>
      <c r="B28" s="96" t="s">
        <v>9</v>
      </c>
      <c r="C28" s="98"/>
      <c r="D28" s="73">
        <f>D29+D30+D31+D32+D33</f>
        <v>16</v>
      </c>
      <c r="E28" s="73">
        <f t="shared" ref="E28:O28" si="4">E29+E30+E31+E32+E33</f>
        <v>16</v>
      </c>
      <c r="F28" s="73">
        <f t="shared" si="4"/>
        <v>59.43</v>
      </c>
      <c r="G28" s="73">
        <f t="shared" si="4"/>
        <v>446.53999999999996</v>
      </c>
      <c r="H28" s="73">
        <f t="shared" si="4"/>
        <v>0.19000000000000003</v>
      </c>
      <c r="I28" s="73">
        <f t="shared" si="4"/>
        <v>8.33</v>
      </c>
      <c r="J28" s="73">
        <f t="shared" si="4"/>
        <v>86</v>
      </c>
      <c r="K28" s="73">
        <f t="shared" si="4"/>
        <v>7.2200000000000006</v>
      </c>
      <c r="L28" s="73">
        <f t="shared" si="4"/>
        <v>66.37</v>
      </c>
      <c r="M28" s="73">
        <f t="shared" si="4"/>
        <v>249.49</v>
      </c>
      <c r="N28" s="73">
        <f t="shared" si="4"/>
        <v>78.17</v>
      </c>
      <c r="O28" s="73">
        <f t="shared" si="4"/>
        <v>2.1800000000000002</v>
      </c>
    </row>
    <row r="29" spans="1:15" x14ac:dyDescent="0.2">
      <c r="A29" s="54" t="s">
        <v>182</v>
      </c>
      <c r="B29" s="56" t="s">
        <v>181</v>
      </c>
      <c r="C29" s="55">
        <v>60</v>
      </c>
      <c r="D29" s="16">
        <v>0.36</v>
      </c>
      <c r="E29" s="16">
        <v>0.59</v>
      </c>
      <c r="F29" s="16">
        <v>0.77</v>
      </c>
      <c r="G29" s="16">
        <v>9.83</v>
      </c>
      <c r="H29" s="16">
        <v>0.01</v>
      </c>
      <c r="I29" s="16">
        <v>2.25</v>
      </c>
      <c r="J29" s="16"/>
      <c r="K29" s="16"/>
      <c r="L29" s="16">
        <v>10.35</v>
      </c>
      <c r="M29" s="16">
        <v>10.8</v>
      </c>
      <c r="N29" s="16">
        <v>6.3</v>
      </c>
      <c r="O29" s="16">
        <v>0.27</v>
      </c>
    </row>
    <row r="30" spans="1:15" ht="24" x14ac:dyDescent="0.2">
      <c r="A30" s="48" t="s">
        <v>113</v>
      </c>
      <c r="B30" s="56" t="s">
        <v>187</v>
      </c>
      <c r="C30" s="16" t="s">
        <v>136</v>
      </c>
      <c r="D30" s="16">
        <v>8.91</v>
      </c>
      <c r="E30" s="16">
        <v>8.5299999999999994</v>
      </c>
      <c r="F30" s="16">
        <v>1.98</v>
      </c>
      <c r="G30" s="16">
        <v>121.13</v>
      </c>
      <c r="H30" s="16">
        <v>7.0000000000000007E-2</v>
      </c>
      <c r="I30" s="16">
        <v>2.08</v>
      </c>
      <c r="J30" s="16">
        <v>66</v>
      </c>
      <c r="K30" s="16">
        <v>4.66</v>
      </c>
      <c r="L30" s="16">
        <v>29.64</v>
      </c>
      <c r="M30" s="16">
        <v>147.32</v>
      </c>
      <c r="N30" s="16">
        <v>38.35</v>
      </c>
      <c r="O30" s="16">
        <v>0.64</v>
      </c>
    </row>
    <row r="31" spans="1:15" x14ac:dyDescent="0.2">
      <c r="A31" s="86" t="s">
        <v>161</v>
      </c>
      <c r="B31" s="15" t="s">
        <v>160</v>
      </c>
      <c r="C31" s="16">
        <v>150</v>
      </c>
      <c r="D31" s="16">
        <v>3.69</v>
      </c>
      <c r="E31" s="16">
        <v>6.56</v>
      </c>
      <c r="F31" s="16">
        <v>24</v>
      </c>
      <c r="G31" s="16">
        <v>169.8</v>
      </c>
      <c r="H31" s="16">
        <v>7.0000000000000007E-2</v>
      </c>
      <c r="I31" s="16">
        <v>4</v>
      </c>
      <c r="J31" s="16">
        <v>20</v>
      </c>
      <c r="K31" s="16">
        <v>2.56</v>
      </c>
      <c r="L31" s="16">
        <v>17.93</v>
      </c>
      <c r="M31" s="16">
        <v>91.37</v>
      </c>
      <c r="N31" s="16">
        <v>33.520000000000003</v>
      </c>
      <c r="O31" s="16">
        <v>0.79</v>
      </c>
    </row>
    <row r="32" spans="1:15" x14ac:dyDescent="0.2">
      <c r="A32" s="23" t="s">
        <v>107</v>
      </c>
      <c r="B32" s="24" t="s">
        <v>10</v>
      </c>
      <c r="C32" s="28" t="s">
        <v>17</v>
      </c>
      <c r="D32" s="37"/>
      <c r="E32" s="37"/>
      <c r="F32" s="28">
        <v>13</v>
      </c>
      <c r="G32" s="28">
        <v>52.02</v>
      </c>
      <c r="H32" s="37"/>
      <c r="I32" s="37"/>
      <c r="J32" s="37"/>
      <c r="K32" s="37"/>
      <c r="L32" s="28">
        <v>0.45</v>
      </c>
      <c r="M32" s="37"/>
      <c r="N32" s="37"/>
      <c r="O32" s="28">
        <v>0.04</v>
      </c>
    </row>
    <row r="33" spans="1:32" x14ac:dyDescent="0.2">
      <c r="A33" s="12"/>
      <c r="B33" s="15" t="s">
        <v>11</v>
      </c>
      <c r="C33" s="9">
        <v>40</v>
      </c>
      <c r="D33" s="16">
        <v>3.04</v>
      </c>
      <c r="E33" s="9">
        <v>0.32</v>
      </c>
      <c r="F33" s="16">
        <v>19.68</v>
      </c>
      <c r="G33" s="16">
        <v>93.76</v>
      </c>
      <c r="H33" s="9">
        <v>0.04</v>
      </c>
      <c r="I33" s="25"/>
      <c r="J33" s="25"/>
      <c r="K33" s="25"/>
      <c r="L33" s="16">
        <v>8</v>
      </c>
      <c r="M33" s="25"/>
      <c r="N33" s="25"/>
      <c r="O33" s="9">
        <v>0.44</v>
      </c>
    </row>
    <row r="34" spans="1:32" x14ac:dyDescent="0.2">
      <c r="A34" s="29"/>
      <c r="B34" s="24"/>
      <c r="C34" s="42"/>
      <c r="D34" s="43"/>
      <c r="E34" s="44"/>
      <c r="F34" s="43"/>
      <c r="G34" s="43"/>
      <c r="H34" s="43"/>
      <c r="I34" s="42"/>
      <c r="J34" s="44"/>
      <c r="K34" s="44"/>
      <c r="L34" s="42"/>
      <c r="M34" s="44"/>
      <c r="N34" s="44"/>
      <c r="O34" s="42"/>
    </row>
    <row r="35" spans="1:32" x14ac:dyDescent="0.2">
      <c r="A35" s="29"/>
      <c r="B35" s="45"/>
      <c r="C35" s="42"/>
      <c r="D35" s="43"/>
      <c r="E35" s="44"/>
      <c r="F35" s="43"/>
      <c r="G35" s="43"/>
      <c r="H35" s="43"/>
      <c r="I35" s="42"/>
      <c r="J35" s="44"/>
      <c r="K35" s="44"/>
      <c r="L35" s="42"/>
      <c r="M35" s="44"/>
      <c r="N35" s="44"/>
      <c r="O35" s="42"/>
    </row>
    <row r="36" spans="1:32" x14ac:dyDescent="0.2">
      <c r="A36" s="46" t="s">
        <v>72</v>
      </c>
      <c r="B36" s="96" t="s">
        <v>13</v>
      </c>
      <c r="C36" s="98"/>
      <c r="D36" s="73">
        <f>D37+D38+D39+D40</f>
        <v>16</v>
      </c>
      <c r="E36" s="73">
        <f t="shared" ref="E36:O36" si="5">E37+E38+E39+E40</f>
        <v>12</v>
      </c>
      <c r="F36" s="73">
        <f t="shared" si="5"/>
        <v>60</v>
      </c>
      <c r="G36" s="73">
        <f t="shared" si="5"/>
        <v>412</v>
      </c>
      <c r="H36" s="73">
        <f t="shared" si="5"/>
        <v>0.27999999999999997</v>
      </c>
      <c r="I36" s="73">
        <f t="shared" si="5"/>
        <v>16.46</v>
      </c>
      <c r="J36" s="73">
        <f t="shared" si="5"/>
        <v>60</v>
      </c>
      <c r="K36" s="73">
        <f t="shared" si="5"/>
        <v>0.28000000000000003</v>
      </c>
      <c r="L36" s="73">
        <f t="shared" si="5"/>
        <v>400.31</v>
      </c>
      <c r="M36" s="73">
        <f t="shared" si="5"/>
        <v>275.67</v>
      </c>
      <c r="N36" s="73">
        <f t="shared" si="5"/>
        <v>59.97</v>
      </c>
      <c r="O36" s="73">
        <f t="shared" si="5"/>
        <v>4.58</v>
      </c>
    </row>
    <row r="37" spans="1:32" ht="12" customHeight="1" x14ac:dyDescent="0.2">
      <c r="A37" s="87" t="s">
        <v>144</v>
      </c>
      <c r="B37" s="71" t="s">
        <v>175</v>
      </c>
      <c r="C37" s="18">
        <v>200</v>
      </c>
      <c r="D37" s="63">
        <v>3.94</v>
      </c>
      <c r="E37" s="63">
        <v>5.0199999999999996</v>
      </c>
      <c r="F37" s="63">
        <v>22</v>
      </c>
      <c r="G37" s="63">
        <v>148.94</v>
      </c>
      <c r="H37" s="63" t="s">
        <v>26</v>
      </c>
      <c r="I37" s="63" t="s">
        <v>146</v>
      </c>
      <c r="J37" s="72" t="s">
        <v>46</v>
      </c>
      <c r="K37" s="72" t="s">
        <v>58</v>
      </c>
      <c r="L37" s="63" t="s">
        <v>147</v>
      </c>
      <c r="M37" s="63" t="s">
        <v>148</v>
      </c>
      <c r="N37" s="63" t="s">
        <v>149</v>
      </c>
      <c r="O37" s="63" t="s">
        <v>150</v>
      </c>
      <c r="R37" s="91"/>
      <c r="S37" s="92"/>
      <c r="T37" s="93"/>
      <c r="U37" s="94"/>
      <c r="V37" s="94"/>
      <c r="W37" s="94"/>
      <c r="X37" s="94"/>
      <c r="Y37" s="94"/>
      <c r="Z37" s="94"/>
      <c r="AA37" s="95"/>
      <c r="AB37" s="94"/>
      <c r="AC37" s="94"/>
      <c r="AD37" s="94"/>
      <c r="AE37" s="94"/>
      <c r="AF37" s="94"/>
    </row>
    <row r="38" spans="1:32" x14ac:dyDescent="0.2">
      <c r="A38" s="10" t="s">
        <v>168</v>
      </c>
      <c r="B38" s="61" t="s">
        <v>169</v>
      </c>
      <c r="C38" s="9">
        <v>200</v>
      </c>
      <c r="D38" s="62">
        <v>10</v>
      </c>
      <c r="E38" s="62">
        <v>6.4</v>
      </c>
      <c r="F38" s="62">
        <v>14</v>
      </c>
      <c r="G38" s="62">
        <v>153.6</v>
      </c>
      <c r="H38" s="62">
        <v>0.06</v>
      </c>
      <c r="I38" s="62">
        <v>1.2</v>
      </c>
      <c r="J38" s="62">
        <v>40</v>
      </c>
      <c r="K38" s="62">
        <v>0.06</v>
      </c>
      <c r="L38" s="62">
        <v>244</v>
      </c>
      <c r="M38" s="62">
        <v>182</v>
      </c>
      <c r="N38" s="62">
        <v>28</v>
      </c>
      <c r="O38" s="62">
        <v>0.2</v>
      </c>
    </row>
    <row r="39" spans="1:32" x14ac:dyDescent="0.2">
      <c r="A39" s="89"/>
      <c r="B39" s="15" t="s">
        <v>135</v>
      </c>
      <c r="C39" s="88" t="s">
        <v>183</v>
      </c>
      <c r="D39" s="16">
        <v>1.5</v>
      </c>
      <c r="E39" s="9">
        <v>0.57999999999999996</v>
      </c>
      <c r="F39" s="16">
        <v>10.28</v>
      </c>
      <c r="G39" s="16">
        <v>52.34</v>
      </c>
      <c r="H39" s="9">
        <v>0.02</v>
      </c>
      <c r="I39" s="25"/>
      <c r="J39" s="25"/>
      <c r="K39" s="25"/>
      <c r="L39" s="16">
        <v>3.8</v>
      </c>
      <c r="M39" s="25"/>
      <c r="N39" s="25"/>
      <c r="O39" s="9">
        <v>0.24</v>
      </c>
    </row>
    <row r="40" spans="1:32" x14ac:dyDescent="0.2">
      <c r="A40" s="74"/>
      <c r="B40" s="75" t="s">
        <v>137</v>
      </c>
      <c r="C40" s="76" t="s">
        <v>166</v>
      </c>
      <c r="D40" s="77">
        <v>0.56000000000000005</v>
      </c>
      <c r="E40" s="78"/>
      <c r="F40" s="77">
        <v>13.72</v>
      </c>
      <c r="G40" s="77">
        <v>57.12</v>
      </c>
      <c r="H40" s="77">
        <v>0.04</v>
      </c>
      <c r="I40" s="79">
        <v>14</v>
      </c>
      <c r="J40" s="78"/>
      <c r="K40" s="78"/>
      <c r="L40" s="79">
        <v>22.4</v>
      </c>
      <c r="M40" s="78"/>
      <c r="N40" s="78"/>
      <c r="O40" s="79">
        <v>3.08</v>
      </c>
    </row>
    <row r="41" spans="1:32" x14ac:dyDescent="0.2">
      <c r="A41" s="12"/>
      <c r="B41" s="40"/>
      <c r="C41" s="31"/>
      <c r="D41" s="16"/>
      <c r="E41" s="9"/>
      <c r="F41" s="16"/>
      <c r="G41" s="16"/>
      <c r="H41" s="9"/>
      <c r="I41" s="25"/>
      <c r="J41" s="25"/>
      <c r="K41" s="25"/>
      <c r="L41" s="16"/>
      <c r="M41" s="25"/>
      <c r="N41" s="25"/>
      <c r="O41" s="9"/>
    </row>
    <row r="42" spans="1:32" x14ac:dyDescent="0.2">
      <c r="A42" s="46" t="s">
        <v>73</v>
      </c>
      <c r="B42" s="96" t="s">
        <v>13</v>
      </c>
      <c r="C42" s="98"/>
      <c r="D42" s="34">
        <f>D43+D44+D45+D46</f>
        <v>15.900000000000002</v>
      </c>
      <c r="E42" s="34">
        <f t="shared" ref="E42:O42" si="6">E43+E44+E45+E46</f>
        <v>15.72</v>
      </c>
      <c r="F42" s="34">
        <f t="shared" si="6"/>
        <v>59.32</v>
      </c>
      <c r="G42" s="34">
        <f t="shared" si="6"/>
        <v>442.38000000000005</v>
      </c>
      <c r="H42" s="34">
        <f t="shared" si="6"/>
        <v>9.0000000000000011E-2</v>
      </c>
      <c r="I42" s="34">
        <f t="shared" si="6"/>
        <v>3.6799999999999997</v>
      </c>
      <c r="J42" s="34">
        <f t="shared" si="6"/>
        <v>60.4</v>
      </c>
      <c r="K42" s="34">
        <f t="shared" si="6"/>
        <v>0.28000000000000003</v>
      </c>
      <c r="L42" s="34">
        <f t="shared" si="6"/>
        <v>293.51000000000005</v>
      </c>
      <c r="M42" s="34">
        <f t="shared" si="6"/>
        <v>13.64</v>
      </c>
      <c r="N42" s="34">
        <f t="shared" si="6"/>
        <v>2.4300000000000002</v>
      </c>
      <c r="O42" s="34">
        <f t="shared" si="6"/>
        <v>1.0699999999999998</v>
      </c>
    </row>
    <row r="43" spans="1:32" x14ac:dyDescent="0.2">
      <c r="A43" s="48" t="s">
        <v>129</v>
      </c>
      <c r="B43" s="24" t="s">
        <v>130</v>
      </c>
      <c r="C43" s="28">
        <v>10</v>
      </c>
      <c r="D43" s="28">
        <v>0.14000000000000001</v>
      </c>
      <c r="E43" s="28">
        <v>6.83</v>
      </c>
      <c r="F43" s="50">
        <v>0.19</v>
      </c>
      <c r="G43" s="28">
        <v>62.8</v>
      </c>
      <c r="H43" s="37"/>
      <c r="I43" s="37"/>
      <c r="J43" s="51">
        <v>44.4</v>
      </c>
      <c r="K43" s="28">
        <v>0.11</v>
      </c>
      <c r="L43" s="28">
        <v>3.22</v>
      </c>
      <c r="M43" s="28">
        <v>3.9</v>
      </c>
      <c r="N43" s="28">
        <v>0.11</v>
      </c>
      <c r="O43" s="52">
        <v>0.03</v>
      </c>
    </row>
    <row r="44" spans="1:32" ht="23.25" customHeight="1" x14ac:dyDescent="0.2">
      <c r="A44" s="49" t="s">
        <v>158</v>
      </c>
      <c r="B44" s="56" t="s">
        <v>157</v>
      </c>
      <c r="C44" s="16" t="s">
        <v>159</v>
      </c>
      <c r="D44" s="16">
        <v>14.3</v>
      </c>
      <c r="E44" s="16">
        <v>8.59</v>
      </c>
      <c r="F44" s="16">
        <v>34.32</v>
      </c>
      <c r="G44" s="16">
        <v>271.79000000000002</v>
      </c>
      <c r="H44" s="16">
        <v>7.0000000000000007E-2</v>
      </c>
      <c r="I44" s="16">
        <v>0.88</v>
      </c>
      <c r="J44" s="35">
        <v>16</v>
      </c>
      <c r="K44" s="35">
        <v>0.16</v>
      </c>
      <c r="L44" s="16">
        <v>283.18</v>
      </c>
      <c r="M44" s="35">
        <v>8.1999999999999993</v>
      </c>
      <c r="N44" s="35">
        <v>1.48</v>
      </c>
      <c r="O44" s="16">
        <v>0.71</v>
      </c>
    </row>
    <row r="45" spans="1:32" x14ac:dyDescent="0.2">
      <c r="A45" s="14" t="s">
        <v>111</v>
      </c>
      <c r="B45" s="15" t="s">
        <v>62</v>
      </c>
      <c r="C45" s="16" t="s">
        <v>63</v>
      </c>
      <c r="D45" s="16" t="s">
        <v>64</v>
      </c>
      <c r="E45" s="25"/>
      <c r="F45" s="16" t="s">
        <v>65</v>
      </c>
      <c r="G45" s="16" t="s">
        <v>66</v>
      </c>
      <c r="H45" s="25"/>
      <c r="I45" s="16" t="s">
        <v>68</v>
      </c>
      <c r="J45" s="25"/>
      <c r="K45" s="16" t="s">
        <v>40</v>
      </c>
      <c r="L45" s="16" t="s">
        <v>70</v>
      </c>
      <c r="M45" s="16" t="s">
        <v>69</v>
      </c>
      <c r="N45" s="16" t="s">
        <v>71</v>
      </c>
      <c r="O45" s="16" t="s">
        <v>38</v>
      </c>
    </row>
    <row r="46" spans="1:32" x14ac:dyDescent="0.2">
      <c r="A46" s="10"/>
      <c r="B46" s="15" t="s">
        <v>135</v>
      </c>
      <c r="C46" s="9">
        <v>20</v>
      </c>
      <c r="D46" s="16">
        <v>1.4</v>
      </c>
      <c r="E46" s="9">
        <v>0.3</v>
      </c>
      <c r="F46" s="16">
        <v>9.6</v>
      </c>
      <c r="G46" s="16">
        <v>46.7</v>
      </c>
      <c r="H46" s="9">
        <v>0.02</v>
      </c>
      <c r="I46" s="25"/>
      <c r="J46" s="25"/>
      <c r="K46" s="25"/>
      <c r="L46" s="16">
        <v>3.8</v>
      </c>
      <c r="M46" s="25"/>
      <c r="N46" s="25"/>
      <c r="O46" s="9">
        <v>0.24</v>
      </c>
    </row>
    <row r="47" spans="1:32" x14ac:dyDescent="0.2">
      <c r="A47" s="47"/>
      <c r="B47" s="15"/>
      <c r="C47" s="16"/>
      <c r="D47" s="16"/>
      <c r="E47" s="16"/>
      <c r="F47" s="16"/>
      <c r="G47" s="16"/>
      <c r="H47" s="16"/>
      <c r="I47" s="25"/>
      <c r="J47" s="25"/>
      <c r="K47" s="16"/>
      <c r="L47" s="16"/>
      <c r="M47" s="16"/>
      <c r="N47" s="25"/>
      <c r="O47" s="16"/>
    </row>
    <row r="48" spans="1:32" x14ac:dyDescent="0.2">
      <c r="A48" s="70" t="s">
        <v>75</v>
      </c>
      <c r="B48" s="97" t="s">
        <v>9</v>
      </c>
      <c r="C48" s="98"/>
      <c r="D48" s="73">
        <f>D49+D50+D51+D52+D53</f>
        <v>13.529999999999998</v>
      </c>
      <c r="E48" s="73">
        <f t="shared" ref="E48:O48" si="7">E49+E50+E51+E52+E53</f>
        <v>13.08</v>
      </c>
      <c r="F48" s="73">
        <f t="shared" si="7"/>
        <v>55.83</v>
      </c>
      <c r="G48" s="73">
        <f t="shared" si="7"/>
        <v>415.57</v>
      </c>
      <c r="H48" s="73">
        <f t="shared" si="7"/>
        <v>0.21000000000000002</v>
      </c>
      <c r="I48" s="73">
        <f t="shared" si="7"/>
        <v>81.88</v>
      </c>
      <c r="J48" s="73">
        <f t="shared" si="7"/>
        <v>0</v>
      </c>
      <c r="K48" s="73">
        <f t="shared" si="7"/>
        <v>4.2699999999999996</v>
      </c>
      <c r="L48" s="73">
        <f t="shared" si="7"/>
        <v>69.16</v>
      </c>
      <c r="M48" s="73">
        <f t="shared" si="7"/>
        <v>131.17000000000002</v>
      </c>
      <c r="N48" s="73">
        <f t="shared" si="7"/>
        <v>52.78</v>
      </c>
      <c r="O48" s="73">
        <f t="shared" si="7"/>
        <v>4.3699999999999992</v>
      </c>
    </row>
    <row r="49" spans="1:15" ht="24" x14ac:dyDescent="0.2">
      <c r="A49" s="54" t="s">
        <v>133</v>
      </c>
      <c r="B49" s="56" t="s">
        <v>176</v>
      </c>
      <c r="C49" s="55">
        <v>60</v>
      </c>
      <c r="D49" s="16">
        <v>0.36</v>
      </c>
      <c r="E49" s="16"/>
      <c r="F49" s="16">
        <v>0.77</v>
      </c>
      <c r="G49" s="16">
        <v>4.5</v>
      </c>
      <c r="H49" s="16">
        <v>0.01</v>
      </c>
      <c r="I49" s="16">
        <v>2.25</v>
      </c>
      <c r="J49" s="16"/>
      <c r="K49" s="16"/>
      <c r="L49" s="16">
        <v>10.35</v>
      </c>
      <c r="M49" s="16">
        <v>10.8</v>
      </c>
      <c r="N49" s="16">
        <v>6.3</v>
      </c>
      <c r="O49" s="16">
        <v>0.27</v>
      </c>
    </row>
    <row r="50" spans="1:15" ht="24" x14ac:dyDescent="0.2">
      <c r="A50" s="80" t="s">
        <v>115</v>
      </c>
      <c r="B50" s="56" t="s">
        <v>188</v>
      </c>
      <c r="C50" s="16" t="s">
        <v>136</v>
      </c>
      <c r="D50" s="16">
        <v>8.4499999999999993</v>
      </c>
      <c r="E50" s="16">
        <v>7.32</v>
      </c>
      <c r="F50" s="16">
        <v>7.31</v>
      </c>
      <c r="G50" s="16">
        <v>128.85</v>
      </c>
      <c r="H50" s="16">
        <v>0.04</v>
      </c>
      <c r="I50" s="16">
        <v>0.69</v>
      </c>
      <c r="J50" s="25"/>
      <c r="K50" s="16">
        <v>1.49</v>
      </c>
      <c r="L50" s="16">
        <v>10.6</v>
      </c>
      <c r="M50" s="16">
        <v>9.3800000000000008</v>
      </c>
      <c r="N50" s="16">
        <v>2.4900000000000002</v>
      </c>
      <c r="O50" s="16">
        <v>1.3</v>
      </c>
    </row>
    <row r="51" spans="1:15" x14ac:dyDescent="0.2">
      <c r="A51" s="80" t="s">
        <v>117</v>
      </c>
      <c r="B51" s="20" t="s">
        <v>116</v>
      </c>
      <c r="C51" s="9">
        <v>150</v>
      </c>
      <c r="D51" s="9">
        <v>2.0299999999999998</v>
      </c>
      <c r="E51" s="9">
        <v>5.18</v>
      </c>
      <c r="F51" s="9">
        <v>12</v>
      </c>
      <c r="G51" s="9" t="s">
        <v>79</v>
      </c>
      <c r="H51" s="9" t="s">
        <v>67</v>
      </c>
      <c r="I51" s="9" t="s">
        <v>80</v>
      </c>
      <c r="J51" s="25"/>
      <c r="K51" s="9" t="s">
        <v>81</v>
      </c>
      <c r="L51" s="9" t="s">
        <v>82</v>
      </c>
      <c r="M51" s="9" t="s">
        <v>83</v>
      </c>
      <c r="N51" s="9" t="s">
        <v>84</v>
      </c>
      <c r="O51" s="9" t="s">
        <v>85</v>
      </c>
    </row>
    <row r="52" spans="1:15" x14ac:dyDescent="0.2">
      <c r="A52" s="81" t="s">
        <v>156</v>
      </c>
      <c r="B52" s="15" t="s">
        <v>152</v>
      </c>
      <c r="C52" s="9" t="s">
        <v>17</v>
      </c>
      <c r="D52" s="62">
        <v>0.25</v>
      </c>
      <c r="E52" s="59">
        <v>0.1</v>
      </c>
      <c r="F52" s="63">
        <v>19.79</v>
      </c>
      <c r="G52" s="62">
        <v>81.06</v>
      </c>
      <c r="H52" s="64">
        <v>0.01</v>
      </c>
      <c r="I52" s="62">
        <v>46.5</v>
      </c>
      <c r="J52" s="59"/>
      <c r="K52" s="59"/>
      <c r="L52" s="64">
        <v>1.44</v>
      </c>
      <c r="M52" s="59"/>
      <c r="N52" s="59"/>
      <c r="O52" s="62">
        <v>0.38</v>
      </c>
    </row>
    <row r="53" spans="1:15" x14ac:dyDescent="0.2">
      <c r="A53" s="13"/>
      <c r="B53" s="15" t="s">
        <v>153</v>
      </c>
      <c r="C53" s="9">
        <v>40</v>
      </c>
      <c r="D53" s="16">
        <v>2.44</v>
      </c>
      <c r="E53" s="9">
        <v>0.48</v>
      </c>
      <c r="F53" s="16">
        <v>15.96</v>
      </c>
      <c r="G53" s="16">
        <v>77.92</v>
      </c>
      <c r="H53" s="9">
        <v>7.0000000000000007E-2</v>
      </c>
      <c r="I53" s="25"/>
      <c r="J53" s="25"/>
      <c r="K53" s="25"/>
      <c r="L53" s="16">
        <v>11.6</v>
      </c>
      <c r="M53" s="25">
        <v>52</v>
      </c>
      <c r="N53" s="25">
        <v>16.8</v>
      </c>
      <c r="O53" s="9">
        <v>1.44</v>
      </c>
    </row>
    <row r="54" spans="1:15" x14ac:dyDescent="0.2">
      <c r="A54" s="12"/>
      <c r="B54" s="60"/>
      <c r="C54" s="9"/>
      <c r="D54" s="28"/>
      <c r="E54" s="28"/>
      <c r="F54" s="28"/>
      <c r="G54" s="28"/>
      <c r="H54" s="28"/>
      <c r="I54" s="37"/>
      <c r="J54" s="37"/>
      <c r="K54" s="37"/>
      <c r="L54" s="28"/>
      <c r="M54" s="37"/>
      <c r="N54" s="37"/>
      <c r="O54" s="28"/>
    </row>
    <row r="55" spans="1:15" x14ac:dyDescent="0.2">
      <c r="A55" s="46" t="s">
        <v>76</v>
      </c>
      <c r="B55" s="96" t="s">
        <v>13</v>
      </c>
      <c r="C55" s="98"/>
      <c r="D55" s="34">
        <f>D56+D57+D58+D59+D60+D61</f>
        <v>15.999999999999998</v>
      </c>
      <c r="E55" s="34">
        <f t="shared" ref="E55:O55" si="8">E56+E57+E58+E59+E60+E61</f>
        <v>16.000000000000004</v>
      </c>
      <c r="F55" s="34">
        <f t="shared" si="8"/>
        <v>58.180000000000007</v>
      </c>
      <c r="G55" s="34">
        <f t="shared" si="8"/>
        <v>440.74</v>
      </c>
      <c r="H55" s="34">
        <f t="shared" si="8"/>
        <v>0.49000000000000005</v>
      </c>
      <c r="I55" s="34">
        <f t="shared" si="8"/>
        <v>1.7</v>
      </c>
      <c r="J55" s="34">
        <f t="shared" si="8"/>
        <v>16.7</v>
      </c>
      <c r="K55" s="34">
        <f t="shared" si="8"/>
        <v>2.13</v>
      </c>
      <c r="L55" s="34">
        <f t="shared" si="8"/>
        <v>128.30000000000001</v>
      </c>
      <c r="M55" s="34">
        <f t="shared" si="8"/>
        <v>44.76</v>
      </c>
      <c r="N55" s="34">
        <f t="shared" si="8"/>
        <v>8.3000000000000007</v>
      </c>
      <c r="O55" s="34">
        <f t="shared" si="8"/>
        <v>1.62</v>
      </c>
    </row>
    <row r="56" spans="1:15" x14ac:dyDescent="0.2">
      <c r="A56" s="49" t="s">
        <v>127</v>
      </c>
      <c r="B56" s="15" t="s">
        <v>128</v>
      </c>
      <c r="C56" s="16">
        <v>10</v>
      </c>
      <c r="D56" s="16">
        <v>2.6</v>
      </c>
      <c r="E56" s="16">
        <v>2.65</v>
      </c>
      <c r="F56" s="16">
        <v>0.35</v>
      </c>
      <c r="G56" s="16">
        <v>35.65</v>
      </c>
      <c r="H56" s="25"/>
      <c r="I56" s="16">
        <v>0.28000000000000003</v>
      </c>
      <c r="J56" s="25"/>
      <c r="K56" s="25"/>
      <c r="L56" s="16">
        <v>100.5</v>
      </c>
      <c r="M56" s="25"/>
      <c r="N56" s="25"/>
      <c r="O56" s="16">
        <v>0.09</v>
      </c>
    </row>
    <row r="57" spans="1:15" x14ac:dyDescent="0.2">
      <c r="A57" s="83" t="s">
        <v>121</v>
      </c>
      <c r="B57" s="20" t="s">
        <v>131</v>
      </c>
      <c r="C57" s="9" t="s">
        <v>143</v>
      </c>
      <c r="D57" s="9">
        <v>6.75</v>
      </c>
      <c r="E57" s="9">
        <v>8.4600000000000009</v>
      </c>
      <c r="F57" s="9">
        <v>3.29</v>
      </c>
      <c r="G57" s="9">
        <v>116.3</v>
      </c>
      <c r="H57" s="9">
        <v>0.37</v>
      </c>
      <c r="I57" s="9">
        <v>1.42</v>
      </c>
      <c r="J57" s="25"/>
      <c r="K57" s="9">
        <v>1.43</v>
      </c>
      <c r="L57" s="9">
        <v>8.4499999999999993</v>
      </c>
      <c r="M57" s="9">
        <v>6.76</v>
      </c>
      <c r="N57" s="9">
        <v>1.5</v>
      </c>
      <c r="O57" s="9">
        <v>0.96</v>
      </c>
    </row>
    <row r="58" spans="1:15" x14ac:dyDescent="0.2">
      <c r="A58" s="82" t="s">
        <v>118</v>
      </c>
      <c r="B58" s="15" t="s">
        <v>12</v>
      </c>
      <c r="C58" s="16">
        <v>150</v>
      </c>
      <c r="D58" s="16">
        <v>4.18</v>
      </c>
      <c r="E58" s="16">
        <v>2.7</v>
      </c>
      <c r="F58" s="16">
        <v>26</v>
      </c>
      <c r="G58" s="16">
        <v>145.02000000000001</v>
      </c>
      <c r="H58" s="16">
        <v>0.08</v>
      </c>
      <c r="I58" s="25"/>
      <c r="J58" s="16">
        <v>16.7</v>
      </c>
      <c r="K58" s="16">
        <v>0.7</v>
      </c>
      <c r="L58" s="16">
        <v>9.3000000000000007</v>
      </c>
      <c r="M58" s="16">
        <v>38</v>
      </c>
      <c r="N58" s="16">
        <v>6.8</v>
      </c>
      <c r="O58" s="16">
        <v>0.03</v>
      </c>
    </row>
    <row r="59" spans="1:15" x14ac:dyDescent="0.2">
      <c r="A59" s="23" t="s">
        <v>107</v>
      </c>
      <c r="B59" s="24" t="s">
        <v>10</v>
      </c>
      <c r="C59" s="28" t="s">
        <v>17</v>
      </c>
      <c r="D59" s="37"/>
      <c r="E59" s="37"/>
      <c r="F59" s="28">
        <v>13</v>
      </c>
      <c r="G59" s="28">
        <v>52.02</v>
      </c>
      <c r="H59" s="37"/>
      <c r="I59" s="37"/>
      <c r="J59" s="37"/>
      <c r="K59" s="37"/>
      <c r="L59" s="28">
        <v>0.45</v>
      </c>
      <c r="M59" s="37"/>
      <c r="N59" s="37"/>
      <c r="O59" s="28">
        <v>0.04</v>
      </c>
    </row>
    <row r="60" spans="1:15" x14ac:dyDescent="0.2">
      <c r="A60" s="10"/>
      <c r="B60" s="15" t="s">
        <v>11</v>
      </c>
      <c r="C60" s="9" t="s">
        <v>18</v>
      </c>
      <c r="D60" s="16">
        <v>1.52</v>
      </c>
      <c r="E60" s="9" t="s">
        <v>26</v>
      </c>
      <c r="F60" s="16" t="s">
        <v>29</v>
      </c>
      <c r="G60" s="16" t="s">
        <v>32</v>
      </c>
      <c r="H60" s="9" t="s">
        <v>37</v>
      </c>
      <c r="I60" s="25"/>
      <c r="J60" s="25"/>
      <c r="K60" s="25"/>
      <c r="L60" s="16" t="s">
        <v>52</v>
      </c>
      <c r="M60" s="25"/>
      <c r="N60" s="25"/>
      <c r="O60" s="9" t="s">
        <v>58</v>
      </c>
    </row>
    <row r="61" spans="1:15" x14ac:dyDescent="0.2">
      <c r="A61" s="12"/>
      <c r="B61" s="60" t="s">
        <v>140</v>
      </c>
      <c r="C61" s="9">
        <v>20</v>
      </c>
      <c r="D61" s="28">
        <v>0.95</v>
      </c>
      <c r="E61" s="28">
        <v>2.0299999999999998</v>
      </c>
      <c r="F61" s="28">
        <v>5.7</v>
      </c>
      <c r="G61" s="28">
        <v>44.87</v>
      </c>
      <c r="H61" s="28">
        <v>0.02</v>
      </c>
      <c r="I61" s="37"/>
      <c r="J61" s="37"/>
      <c r="K61" s="37"/>
      <c r="L61" s="28">
        <v>5.6</v>
      </c>
      <c r="M61" s="37"/>
      <c r="N61" s="37"/>
      <c r="O61" s="28">
        <v>0.28000000000000003</v>
      </c>
    </row>
    <row r="62" spans="1:15" x14ac:dyDescent="0.2">
      <c r="A62" s="96" t="s">
        <v>86</v>
      </c>
      <c r="B62" s="97"/>
      <c r="C62" s="98"/>
      <c r="D62" s="34">
        <f>D63+D64+D65+D66+D67</f>
        <v>15.920000000000002</v>
      </c>
      <c r="E62" s="34">
        <f t="shared" ref="E62:O62" si="9">E63+E64+E65+E66+E67</f>
        <v>12.219999999999999</v>
      </c>
      <c r="F62" s="34">
        <f t="shared" si="9"/>
        <v>59.819999999999993</v>
      </c>
      <c r="G62" s="34">
        <f t="shared" si="9"/>
        <v>412.72</v>
      </c>
      <c r="H62" s="34">
        <f t="shared" si="9"/>
        <v>0.32999999999999996</v>
      </c>
      <c r="I62" s="34">
        <f t="shared" si="9"/>
        <v>24.75</v>
      </c>
      <c r="J62" s="34">
        <f t="shared" si="9"/>
        <v>77.900000000000006</v>
      </c>
      <c r="K62" s="34">
        <f t="shared" si="9"/>
        <v>2.5</v>
      </c>
      <c r="L62" s="34">
        <f t="shared" si="9"/>
        <v>104.11</v>
      </c>
      <c r="M62" s="34">
        <f t="shared" si="9"/>
        <v>271.35000000000002</v>
      </c>
      <c r="N62" s="34">
        <f t="shared" si="9"/>
        <v>82.05</v>
      </c>
      <c r="O62" s="34">
        <f t="shared" si="9"/>
        <v>4.51</v>
      </c>
    </row>
    <row r="63" spans="1:15" x14ac:dyDescent="0.2">
      <c r="A63" s="54" t="s">
        <v>179</v>
      </c>
      <c r="B63" s="56" t="s">
        <v>180</v>
      </c>
      <c r="C63" s="55">
        <v>70</v>
      </c>
      <c r="D63" s="16">
        <v>0.9</v>
      </c>
      <c r="E63" s="16"/>
      <c r="F63" s="16">
        <v>0.77</v>
      </c>
      <c r="G63" s="16">
        <v>6.68</v>
      </c>
      <c r="H63" s="16">
        <v>0.01</v>
      </c>
      <c r="I63" s="16">
        <v>2.25</v>
      </c>
      <c r="J63" s="16"/>
      <c r="K63" s="16"/>
      <c r="L63" s="16">
        <v>10.35</v>
      </c>
      <c r="M63" s="16">
        <v>10.8</v>
      </c>
      <c r="N63" s="16">
        <v>6.3</v>
      </c>
      <c r="O63" s="16">
        <v>0.27</v>
      </c>
    </row>
    <row r="64" spans="1:15" x14ac:dyDescent="0.2">
      <c r="A64" s="80" t="s">
        <v>119</v>
      </c>
      <c r="B64" s="13" t="s">
        <v>189</v>
      </c>
      <c r="C64" s="9">
        <v>80</v>
      </c>
      <c r="D64" s="9">
        <v>8.76</v>
      </c>
      <c r="E64" s="9">
        <v>8.02</v>
      </c>
      <c r="F64" s="9">
        <v>10.7</v>
      </c>
      <c r="G64" s="9">
        <v>150.02000000000001</v>
      </c>
      <c r="H64" s="9">
        <v>0.09</v>
      </c>
      <c r="I64" s="9">
        <v>0.25</v>
      </c>
      <c r="J64" s="9">
        <v>61.2</v>
      </c>
      <c r="K64" s="9">
        <v>2.35</v>
      </c>
      <c r="L64" s="9">
        <v>25.16</v>
      </c>
      <c r="M64" s="9">
        <v>132.25</v>
      </c>
      <c r="N64" s="9">
        <v>30.15</v>
      </c>
      <c r="O64" s="9">
        <v>0.73</v>
      </c>
    </row>
    <row r="65" spans="1:15" x14ac:dyDescent="0.2">
      <c r="A65" s="82" t="s">
        <v>120</v>
      </c>
      <c r="B65" s="15" t="s">
        <v>88</v>
      </c>
      <c r="C65" s="16">
        <v>150</v>
      </c>
      <c r="D65" s="16">
        <v>2.75</v>
      </c>
      <c r="E65" s="16">
        <v>3.6</v>
      </c>
      <c r="F65" s="16">
        <v>18.399999999999999</v>
      </c>
      <c r="G65" s="16">
        <v>116.8</v>
      </c>
      <c r="H65" s="16">
        <v>0.13</v>
      </c>
      <c r="I65" s="16">
        <v>21.6</v>
      </c>
      <c r="J65" s="16">
        <v>16.7</v>
      </c>
      <c r="K65" s="16">
        <v>0.15</v>
      </c>
      <c r="L65" s="16">
        <v>34.9</v>
      </c>
      <c r="M65" s="16">
        <v>63.3</v>
      </c>
      <c r="N65" s="16">
        <v>24.6</v>
      </c>
      <c r="O65" s="16">
        <v>0.99</v>
      </c>
    </row>
    <row r="66" spans="1:15" x14ac:dyDescent="0.2">
      <c r="A66" s="81" t="s">
        <v>112</v>
      </c>
      <c r="B66" s="15" t="s">
        <v>134</v>
      </c>
      <c r="C66" s="16" t="s">
        <v>17</v>
      </c>
      <c r="D66" s="16">
        <v>0.46</v>
      </c>
      <c r="E66" s="25"/>
      <c r="F66" s="16">
        <v>10</v>
      </c>
      <c r="G66" s="16">
        <v>41.82</v>
      </c>
      <c r="H66" s="16">
        <v>0.01</v>
      </c>
      <c r="I66" s="16">
        <v>0.65</v>
      </c>
      <c r="J66" s="25"/>
      <c r="K66" s="25"/>
      <c r="L66" s="16">
        <v>19.2</v>
      </c>
      <c r="M66" s="25"/>
      <c r="N66" s="25"/>
      <c r="O66" s="16">
        <v>0.72</v>
      </c>
    </row>
    <row r="67" spans="1:15" x14ac:dyDescent="0.2">
      <c r="A67" s="12"/>
      <c r="B67" s="15" t="s">
        <v>153</v>
      </c>
      <c r="C67" s="9">
        <v>50</v>
      </c>
      <c r="D67" s="16">
        <v>3.05</v>
      </c>
      <c r="E67" s="9">
        <v>0.6</v>
      </c>
      <c r="F67" s="16">
        <v>19.95</v>
      </c>
      <c r="G67" s="16">
        <v>97.4</v>
      </c>
      <c r="H67" s="9">
        <v>0.09</v>
      </c>
      <c r="I67" s="25"/>
      <c r="J67" s="25"/>
      <c r="K67" s="25"/>
      <c r="L67" s="16">
        <v>14.5</v>
      </c>
      <c r="M67" s="25">
        <v>65</v>
      </c>
      <c r="N67" s="25">
        <v>21</v>
      </c>
      <c r="O67" s="9">
        <v>1.8</v>
      </c>
    </row>
    <row r="68" spans="1:15" x14ac:dyDescent="0.2">
      <c r="A68" s="12"/>
      <c r="B68" s="24"/>
      <c r="C68" s="42"/>
      <c r="D68" s="43"/>
      <c r="E68" s="44"/>
      <c r="F68" s="43"/>
      <c r="G68" s="43"/>
      <c r="H68" s="43"/>
      <c r="I68" s="42"/>
      <c r="J68" s="44"/>
      <c r="K68" s="44"/>
      <c r="L68" s="42"/>
      <c r="M68" s="44"/>
      <c r="N68" s="44"/>
      <c r="O68" s="42"/>
    </row>
    <row r="69" spans="1:15" x14ac:dyDescent="0.2">
      <c r="A69" s="12"/>
      <c r="B69" s="39"/>
      <c r="C69" s="31"/>
      <c r="D69" s="16"/>
      <c r="E69" s="9"/>
      <c r="F69" s="18"/>
      <c r="G69" s="16"/>
      <c r="H69" s="9"/>
      <c r="I69" s="32"/>
      <c r="J69" s="25"/>
      <c r="K69" s="25"/>
      <c r="L69" s="16"/>
      <c r="M69" s="25"/>
      <c r="N69" s="25"/>
      <c r="O69" s="9"/>
    </row>
    <row r="70" spans="1:15" x14ac:dyDescent="0.2">
      <c r="A70" s="46" t="s">
        <v>87</v>
      </c>
      <c r="B70" s="97" t="s">
        <v>89</v>
      </c>
      <c r="C70" s="98"/>
      <c r="D70" s="73">
        <f>D71+D72+D73+D74</f>
        <v>16</v>
      </c>
      <c r="E70" s="73">
        <f t="shared" ref="E70:O70" si="10">E71+E72+E73+E74</f>
        <v>12.060000000000002</v>
      </c>
      <c r="F70" s="73">
        <f t="shared" si="10"/>
        <v>59.879999999999995</v>
      </c>
      <c r="G70" s="73">
        <f t="shared" si="10"/>
        <v>412.04</v>
      </c>
      <c r="H70" s="73">
        <f t="shared" si="10"/>
        <v>0.22</v>
      </c>
      <c r="I70" s="73">
        <f t="shared" si="10"/>
        <v>19.89</v>
      </c>
      <c r="J70" s="73">
        <f t="shared" si="10"/>
        <v>40</v>
      </c>
      <c r="K70" s="73">
        <f t="shared" si="10"/>
        <v>0.84000000000000008</v>
      </c>
      <c r="L70" s="73">
        <f t="shared" si="10"/>
        <v>423.00000000000006</v>
      </c>
      <c r="M70" s="73">
        <f t="shared" si="10"/>
        <v>265.60000000000002</v>
      </c>
      <c r="N70" s="73">
        <f t="shared" si="10"/>
        <v>111.4</v>
      </c>
      <c r="O70" s="73">
        <f t="shared" si="10"/>
        <v>1.86</v>
      </c>
    </row>
    <row r="71" spans="1:15" x14ac:dyDescent="0.2">
      <c r="A71" s="49" t="s">
        <v>108</v>
      </c>
      <c r="B71" s="61" t="s">
        <v>173</v>
      </c>
      <c r="C71" s="9">
        <v>200</v>
      </c>
      <c r="D71" s="62">
        <v>4.0999999999999996</v>
      </c>
      <c r="E71" s="62">
        <v>4.7</v>
      </c>
      <c r="F71" s="62">
        <v>16.899999999999999</v>
      </c>
      <c r="G71" s="62">
        <v>126.3</v>
      </c>
      <c r="H71" s="62">
        <v>7.0000000000000007E-2</v>
      </c>
      <c r="I71" s="62">
        <v>1.69</v>
      </c>
      <c r="J71" s="59"/>
      <c r="K71" s="62">
        <v>0.1</v>
      </c>
      <c r="L71" s="62">
        <v>161.6</v>
      </c>
      <c r="M71" s="62">
        <v>36</v>
      </c>
      <c r="N71" s="62">
        <v>12</v>
      </c>
      <c r="O71" s="62">
        <v>0.4</v>
      </c>
    </row>
    <row r="72" spans="1:15" x14ac:dyDescent="0.2">
      <c r="A72" s="10" t="s">
        <v>168</v>
      </c>
      <c r="B72" s="61" t="s">
        <v>169</v>
      </c>
      <c r="C72" s="9">
        <v>200</v>
      </c>
      <c r="D72" s="62">
        <v>10</v>
      </c>
      <c r="E72" s="62">
        <v>6.4</v>
      </c>
      <c r="F72" s="62">
        <v>14</v>
      </c>
      <c r="G72" s="62">
        <v>153.6</v>
      </c>
      <c r="H72" s="62">
        <v>0.06</v>
      </c>
      <c r="I72" s="62">
        <v>1.2</v>
      </c>
      <c r="J72" s="62">
        <v>40</v>
      </c>
      <c r="K72" s="62">
        <v>0.06</v>
      </c>
      <c r="L72" s="62">
        <v>244</v>
      </c>
      <c r="M72" s="62">
        <v>182</v>
      </c>
      <c r="N72" s="62">
        <v>28</v>
      </c>
      <c r="O72" s="62">
        <v>0.2</v>
      </c>
    </row>
    <row r="73" spans="1:15" x14ac:dyDescent="0.2">
      <c r="A73" s="89"/>
      <c r="B73" s="15" t="s">
        <v>135</v>
      </c>
      <c r="C73" s="88" t="s">
        <v>183</v>
      </c>
      <c r="D73" s="16">
        <v>1.5</v>
      </c>
      <c r="E73" s="9">
        <v>0.57999999999999996</v>
      </c>
      <c r="F73" s="16">
        <v>10.28</v>
      </c>
      <c r="G73" s="16">
        <v>52.34</v>
      </c>
      <c r="H73" s="9">
        <v>0.02</v>
      </c>
      <c r="I73" s="25"/>
      <c r="J73" s="25"/>
      <c r="K73" s="25"/>
      <c r="L73" s="16">
        <v>3.8</v>
      </c>
      <c r="M73" s="25"/>
      <c r="N73" s="25"/>
      <c r="O73" s="9">
        <v>0.24</v>
      </c>
    </row>
    <row r="74" spans="1:15" x14ac:dyDescent="0.2">
      <c r="A74" s="12"/>
      <c r="B74" s="15" t="s">
        <v>154</v>
      </c>
      <c r="C74" s="9" t="s">
        <v>162</v>
      </c>
      <c r="D74" s="16">
        <v>0.4</v>
      </c>
      <c r="E74" s="9">
        <v>0.38</v>
      </c>
      <c r="F74" s="16">
        <v>18.7</v>
      </c>
      <c r="G74" s="16">
        <v>79.8</v>
      </c>
      <c r="H74" s="9">
        <v>7.0000000000000007E-2</v>
      </c>
      <c r="I74" s="25">
        <v>17</v>
      </c>
      <c r="J74" s="25"/>
      <c r="K74" s="25">
        <v>0.68</v>
      </c>
      <c r="L74" s="16">
        <v>13.6</v>
      </c>
      <c r="M74" s="25">
        <v>47.6</v>
      </c>
      <c r="N74" s="25">
        <v>71.400000000000006</v>
      </c>
      <c r="O74" s="9">
        <v>1.02</v>
      </c>
    </row>
    <row r="75" spans="1:15" x14ac:dyDescent="0.2">
      <c r="A75" s="65"/>
      <c r="B75" s="66"/>
      <c r="C75" s="67"/>
      <c r="D75" s="30"/>
      <c r="E75" s="17"/>
      <c r="F75" s="30"/>
      <c r="G75" s="30"/>
      <c r="H75" s="17"/>
      <c r="I75" s="33"/>
      <c r="J75" s="33"/>
      <c r="K75" s="33"/>
      <c r="L75" s="30"/>
      <c r="M75" s="33"/>
      <c r="N75" s="33"/>
      <c r="O75" s="17"/>
    </row>
    <row r="76" spans="1:15" x14ac:dyDescent="0.2">
      <c r="A76" s="102" t="s">
        <v>90</v>
      </c>
      <c r="B76" s="103"/>
      <c r="C76" s="104"/>
      <c r="D76" s="73">
        <f>D77+D78+D79+D80+D81</f>
        <v>16</v>
      </c>
      <c r="E76" s="73">
        <f t="shared" ref="E76:O76" si="11">E77+E78+E79+E80+E81</f>
        <v>16</v>
      </c>
      <c r="F76" s="73">
        <f t="shared" si="11"/>
        <v>56.39</v>
      </c>
      <c r="G76" s="73">
        <f t="shared" si="11"/>
        <v>433.49000000000007</v>
      </c>
      <c r="H76" s="73">
        <f t="shared" si="11"/>
        <v>0.28000000000000003</v>
      </c>
      <c r="I76" s="73">
        <f t="shared" si="11"/>
        <v>32.93</v>
      </c>
      <c r="J76" s="73">
        <f t="shared" si="11"/>
        <v>0</v>
      </c>
      <c r="K76" s="73">
        <f t="shared" si="11"/>
        <v>2.8099999999999996</v>
      </c>
      <c r="L76" s="73">
        <f t="shared" si="11"/>
        <v>55.2</v>
      </c>
      <c r="M76" s="73">
        <f t="shared" si="11"/>
        <v>92.320000000000007</v>
      </c>
      <c r="N76" s="73">
        <f t="shared" si="11"/>
        <v>38.700000000000003</v>
      </c>
      <c r="O76" s="73">
        <f t="shared" si="11"/>
        <v>3.32</v>
      </c>
    </row>
    <row r="77" spans="1:15" ht="24" x14ac:dyDescent="0.2">
      <c r="A77" s="54" t="s">
        <v>133</v>
      </c>
      <c r="B77" s="56" t="s">
        <v>165</v>
      </c>
      <c r="C77" s="55">
        <v>60</v>
      </c>
      <c r="D77" s="16">
        <v>0.36</v>
      </c>
      <c r="E77" s="16"/>
      <c r="F77" s="16">
        <v>0.77</v>
      </c>
      <c r="G77" s="16">
        <v>4.5</v>
      </c>
      <c r="H77" s="16">
        <v>0.01</v>
      </c>
      <c r="I77" s="16">
        <v>2.25</v>
      </c>
      <c r="J77" s="16"/>
      <c r="K77" s="16"/>
      <c r="L77" s="16">
        <v>10.35</v>
      </c>
      <c r="M77" s="16">
        <v>10.8</v>
      </c>
      <c r="N77" s="16">
        <v>6.3</v>
      </c>
      <c r="O77" s="16">
        <v>0.27</v>
      </c>
    </row>
    <row r="78" spans="1:15" x14ac:dyDescent="0.2">
      <c r="A78" s="90" t="s">
        <v>123</v>
      </c>
      <c r="B78" s="15" t="s">
        <v>174</v>
      </c>
      <c r="C78" s="16" t="s">
        <v>186</v>
      </c>
      <c r="D78" s="16">
        <v>12.63</v>
      </c>
      <c r="E78" s="16">
        <v>12.79</v>
      </c>
      <c r="F78" s="16">
        <v>22.02</v>
      </c>
      <c r="G78" s="16">
        <v>253.71</v>
      </c>
      <c r="H78" s="16">
        <v>0.22</v>
      </c>
      <c r="I78" s="16">
        <v>27.88</v>
      </c>
      <c r="J78" s="16"/>
      <c r="K78" s="16">
        <v>2.8</v>
      </c>
      <c r="L78" s="16">
        <v>29.14</v>
      </c>
      <c r="M78" s="16">
        <v>79.98</v>
      </c>
      <c r="N78" s="16">
        <v>31.56</v>
      </c>
      <c r="O78" s="16">
        <v>2.3199999999999998</v>
      </c>
    </row>
    <row r="79" spans="1:15" x14ac:dyDescent="0.2">
      <c r="A79" s="15" t="s">
        <v>111</v>
      </c>
      <c r="B79" s="15" t="s">
        <v>62</v>
      </c>
      <c r="C79" s="16" t="s">
        <v>63</v>
      </c>
      <c r="D79" s="16" t="s">
        <v>64</v>
      </c>
      <c r="E79" s="25"/>
      <c r="F79" s="16" t="s">
        <v>65</v>
      </c>
      <c r="G79" s="16" t="s">
        <v>66</v>
      </c>
      <c r="H79" s="25"/>
      <c r="I79" s="16" t="s">
        <v>68</v>
      </c>
      <c r="J79" s="25"/>
      <c r="K79" s="16" t="s">
        <v>40</v>
      </c>
      <c r="L79" s="16" t="s">
        <v>70</v>
      </c>
      <c r="M79" s="16" t="s">
        <v>69</v>
      </c>
      <c r="N79" s="16" t="s">
        <v>71</v>
      </c>
      <c r="O79" s="16" t="s">
        <v>38</v>
      </c>
    </row>
    <row r="80" spans="1:15" x14ac:dyDescent="0.2">
      <c r="A80" s="12"/>
      <c r="B80" s="15" t="s">
        <v>11</v>
      </c>
      <c r="C80" s="9" t="s">
        <v>18</v>
      </c>
      <c r="D80" s="16">
        <v>1.52</v>
      </c>
      <c r="E80" s="9" t="s">
        <v>26</v>
      </c>
      <c r="F80" s="16" t="s">
        <v>29</v>
      </c>
      <c r="G80" s="16" t="s">
        <v>32</v>
      </c>
      <c r="H80" s="9" t="s">
        <v>37</v>
      </c>
      <c r="I80" s="25"/>
      <c r="J80" s="25"/>
      <c r="K80" s="25"/>
      <c r="L80" s="16" t="s">
        <v>52</v>
      </c>
      <c r="M80" s="25"/>
      <c r="N80" s="25"/>
      <c r="O80" s="9" t="s">
        <v>58</v>
      </c>
    </row>
    <row r="81" spans="1:15" x14ac:dyDescent="0.2">
      <c r="A81" s="12"/>
      <c r="B81" s="60" t="s">
        <v>140</v>
      </c>
      <c r="C81" s="9">
        <v>30</v>
      </c>
      <c r="D81" s="16">
        <v>1.43</v>
      </c>
      <c r="E81" s="16">
        <v>3.05</v>
      </c>
      <c r="F81" s="16">
        <v>8.5500000000000007</v>
      </c>
      <c r="G81" s="16">
        <v>67.31</v>
      </c>
      <c r="H81" s="16">
        <v>0.03</v>
      </c>
      <c r="I81" s="25"/>
      <c r="J81" s="25"/>
      <c r="K81" s="25"/>
      <c r="L81" s="16">
        <v>8.4</v>
      </c>
      <c r="M81" s="25"/>
      <c r="N81" s="25"/>
      <c r="O81" s="16">
        <v>0.42</v>
      </c>
    </row>
    <row r="82" spans="1:15" x14ac:dyDescent="0.2">
      <c r="A82" s="74"/>
      <c r="B82" s="60"/>
      <c r="C82" s="79"/>
      <c r="D82" s="77"/>
      <c r="E82" s="78"/>
      <c r="F82" s="77"/>
      <c r="G82" s="77"/>
      <c r="H82" s="77"/>
      <c r="I82" s="79"/>
      <c r="J82" s="78"/>
      <c r="K82" s="78"/>
      <c r="L82" s="79"/>
      <c r="M82" s="78"/>
      <c r="N82" s="78"/>
      <c r="O82" s="79"/>
    </row>
    <row r="83" spans="1:15" x14ac:dyDescent="0.2">
      <c r="A83" s="12"/>
      <c r="B83" s="15"/>
      <c r="C83" s="31"/>
      <c r="D83" s="16"/>
      <c r="E83" s="9"/>
      <c r="F83" s="16"/>
      <c r="G83" s="16"/>
      <c r="H83" s="9"/>
      <c r="I83" s="25"/>
      <c r="J83" s="25"/>
      <c r="K83" s="25"/>
      <c r="L83" s="16"/>
      <c r="M83" s="25"/>
      <c r="N83" s="25"/>
      <c r="O83" s="9"/>
    </row>
    <row r="84" spans="1:15" x14ac:dyDescent="0.2">
      <c r="A84" s="105" t="s">
        <v>132</v>
      </c>
      <c r="B84" s="106"/>
      <c r="C84" s="107"/>
      <c r="D84" s="73">
        <f>D85+D86+D87+D88</f>
        <v>15.93</v>
      </c>
      <c r="E84" s="73">
        <f t="shared" ref="E84:O84" si="12">E85+E86+E87+E88</f>
        <v>15.97</v>
      </c>
      <c r="F84" s="73">
        <f t="shared" si="12"/>
        <v>48.91</v>
      </c>
      <c r="G84" s="73">
        <f t="shared" si="12"/>
        <v>403.09000000000003</v>
      </c>
      <c r="H84" s="73">
        <f t="shared" si="12"/>
        <v>0.14000000000000001</v>
      </c>
      <c r="I84" s="73">
        <f t="shared" si="12"/>
        <v>1.32</v>
      </c>
      <c r="J84" s="73">
        <f t="shared" si="12"/>
        <v>20</v>
      </c>
      <c r="K84" s="73">
        <f t="shared" si="12"/>
        <v>0.05</v>
      </c>
      <c r="L84" s="73">
        <f t="shared" si="12"/>
        <v>254.23</v>
      </c>
      <c r="M84" s="73">
        <f t="shared" si="12"/>
        <v>1.75</v>
      </c>
      <c r="N84" s="73">
        <f t="shared" si="12"/>
        <v>0.05</v>
      </c>
      <c r="O84" s="73">
        <f t="shared" si="12"/>
        <v>2.9699999999999998</v>
      </c>
    </row>
    <row r="85" spans="1:15" x14ac:dyDescent="0.2">
      <c r="A85" s="48" t="s">
        <v>127</v>
      </c>
      <c r="B85" s="24" t="s">
        <v>128</v>
      </c>
      <c r="C85" s="28">
        <v>10</v>
      </c>
      <c r="D85" s="28">
        <v>2.6</v>
      </c>
      <c r="E85" s="28">
        <v>2.65</v>
      </c>
      <c r="F85" s="28">
        <v>0.35</v>
      </c>
      <c r="G85" s="28">
        <v>35.65</v>
      </c>
      <c r="H85" s="37"/>
      <c r="I85" s="28">
        <v>0.28000000000000003</v>
      </c>
      <c r="J85" s="37"/>
      <c r="K85" s="37"/>
      <c r="L85" s="28">
        <v>100.5</v>
      </c>
      <c r="M85" s="37"/>
      <c r="N85" s="37"/>
      <c r="O85" s="28">
        <v>0.09</v>
      </c>
    </row>
    <row r="86" spans="1:15" x14ac:dyDescent="0.2">
      <c r="A86" s="68" t="s">
        <v>126</v>
      </c>
      <c r="B86" s="26" t="s">
        <v>164</v>
      </c>
      <c r="C86" s="16" t="s">
        <v>172</v>
      </c>
      <c r="D86" s="25">
        <v>8.3000000000000007</v>
      </c>
      <c r="E86" s="25">
        <v>11.3</v>
      </c>
      <c r="F86" s="25">
        <v>9</v>
      </c>
      <c r="G86" s="25">
        <v>170.9</v>
      </c>
      <c r="H86" s="25">
        <v>7.0000000000000007E-2</v>
      </c>
      <c r="I86" s="25">
        <v>0.39</v>
      </c>
      <c r="J86" s="25">
        <v>20</v>
      </c>
      <c r="K86" s="25">
        <v>0.05</v>
      </c>
      <c r="L86" s="25">
        <v>81.45</v>
      </c>
      <c r="M86" s="25">
        <v>1.75</v>
      </c>
      <c r="N86" s="25">
        <v>0.05</v>
      </c>
      <c r="O86" s="25">
        <v>2.0499999999999998</v>
      </c>
    </row>
    <row r="87" spans="1:15" x14ac:dyDescent="0.2">
      <c r="A87" s="48" t="s">
        <v>114</v>
      </c>
      <c r="B87" s="13" t="s">
        <v>77</v>
      </c>
      <c r="C87" s="9" t="s">
        <v>17</v>
      </c>
      <c r="D87" s="9" t="s">
        <v>74</v>
      </c>
      <c r="E87" s="9" t="s">
        <v>78</v>
      </c>
      <c r="F87" s="9">
        <v>19.88</v>
      </c>
      <c r="G87" s="9">
        <v>102.78</v>
      </c>
      <c r="H87" s="9" t="s">
        <v>59</v>
      </c>
      <c r="I87" s="9" t="s">
        <v>43</v>
      </c>
      <c r="J87" s="25"/>
      <c r="K87" s="25"/>
      <c r="L87" s="9">
        <v>64.28</v>
      </c>
      <c r="M87" s="25"/>
      <c r="N87" s="25"/>
      <c r="O87" s="9">
        <v>0.39</v>
      </c>
    </row>
    <row r="88" spans="1:15" x14ac:dyDescent="0.2">
      <c r="A88" s="49"/>
      <c r="B88" s="15" t="s">
        <v>11</v>
      </c>
      <c r="C88" s="9">
        <v>40</v>
      </c>
      <c r="D88" s="16">
        <v>3.04</v>
      </c>
      <c r="E88" s="19">
        <v>0.32</v>
      </c>
      <c r="F88" s="16">
        <v>19.68</v>
      </c>
      <c r="G88" s="16">
        <v>93.76</v>
      </c>
      <c r="H88" s="9">
        <v>0.04</v>
      </c>
      <c r="I88" s="25"/>
      <c r="J88" s="33"/>
      <c r="K88" s="25"/>
      <c r="L88" s="16">
        <v>8</v>
      </c>
      <c r="M88" s="25"/>
      <c r="N88" s="25"/>
      <c r="O88" s="9">
        <v>0.44</v>
      </c>
    </row>
    <row r="89" spans="1:15" x14ac:dyDescent="0.2">
      <c r="A89" s="10"/>
      <c r="B89" s="15"/>
      <c r="C89" s="31"/>
      <c r="D89" s="16"/>
      <c r="E89" s="9"/>
      <c r="F89" s="16"/>
      <c r="G89" s="16"/>
      <c r="H89" s="9"/>
      <c r="I89" s="25"/>
      <c r="J89" s="25"/>
      <c r="K89" s="25"/>
      <c r="L89" s="16"/>
      <c r="M89" s="25"/>
      <c r="N89" s="25"/>
      <c r="O89" s="9"/>
    </row>
    <row r="90" spans="1:15" x14ac:dyDescent="0.2">
      <c r="A90" s="108" t="s">
        <v>92</v>
      </c>
      <c r="B90" s="109"/>
      <c r="C90" s="110"/>
      <c r="D90" s="34">
        <f>D91+D92+D93+D94+D95</f>
        <v>15.25</v>
      </c>
      <c r="E90" s="34">
        <f t="shared" ref="E90:O90" si="13">E91+E92+E93+E94+E95</f>
        <v>13.41</v>
      </c>
      <c r="F90" s="34">
        <f t="shared" si="13"/>
        <v>54.690000000000005</v>
      </c>
      <c r="G90" s="34">
        <f t="shared" si="13"/>
        <v>400.4</v>
      </c>
      <c r="H90" s="34">
        <f t="shared" si="13"/>
        <v>0.59000000000000008</v>
      </c>
      <c r="I90" s="34">
        <f t="shared" si="13"/>
        <v>4.32</v>
      </c>
      <c r="J90" s="34">
        <f t="shared" si="13"/>
        <v>21</v>
      </c>
      <c r="K90" s="34">
        <f t="shared" si="13"/>
        <v>1.77</v>
      </c>
      <c r="L90" s="34">
        <f t="shared" si="13"/>
        <v>54.78</v>
      </c>
      <c r="M90" s="34">
        <f t="shared" si="13"/>
        <v>127.57000000000001</v>
      </c>
      <c r="N90" s="34">
        <f t="shared" si="13"/>
        <v>80.45</v>
      </c>
      <c r="O90" s="34">
        <f t="shared" si="13"/>
        <v>4.8400000000000007</v>
      </c>
    </row>
    <row r="91" spans="1:15" x14ac:dyDescent="0.2">
      <c r="A91" s="54" t="s">
        <v>177</v>
      </c>
      <c r="B91" s="56" t="s">
        <v>178</v>
      </c>
      <c r="C91" s="55">
        <v>60</v>
      </c>
      <c r="D91" s="16">
        <v>0.36</v>
      </c>
      <c r="E91" s="16">
        <v>0.2</v>
      </c>
      <c r="F91" s="16">
        <v>0.9</v>
      </c>
      <c r="G91" s="16">
        <v>6.84</v>
      </c>
      <c r="H91" s="16">
        <v>0.01</v>
      </c>
      <c r="I91" s="16">
        <v>2.25</v>
      </c>
      <c r="J91" s="16"/>
      <c r="K91" s="16"/>
      <c r="L91" s="16">
        <v>10.35</v>
      </c>
      <c r="M91" s="16">
        <v>10.8</v>
      </c>
      <c r="N91" s="16">
        <v>6.3</v>
      </c>
      <c r="O91" s="16">
        <v>0.27</v>
      </c>
    </row>
    <row r="92" spans="1:15" x14ac:dyDescent="0.2">
      <c r="A92" s="83" t="s">
        <v>121</v>
      </c>
      <c r="B92" s="20" t="s">
        <v>131</v>
      </c>
      <c r="C92" s="9" t="s">
        <v>143</v>
      </c>
      <c r="D92" s="9">
        <v>6.75</v>
      </c>
      <c r="E92" s="9">
        <v>8.4600000000000009</v>
      </c>
      <c r="F92" s="9">
        <v>3.29</v>
      </c>
      <c r="G92" s="9">
        <v>116.3</v>
      </c>
      <c r="H92" s="9">
        <v>0.37</v>
      </c>
      <c r="I92" s="9">
        <v>1.42</v>
      </c>
      <c r="J92" s="25"/>
      <c r="K92" s="9">
        <v>1.43</v>
      </c>
      <c r="L92" s="9">
        <v>8.4499999999999993</v>
      </c>
      <c r="M92" s="9">
        <v>6.76</v>
      </c>
      <c r="N92" s="9">
        <v>1.5</v>
      </c>
      <c r="O92" s="9">
        <v>0.96</v>
      </c>
    </row>
    <row r="93" spans="1:15" x14ac:dyDescent="0.2">
      <c r="A93" s="84" t="s">
        <v>155</v>
      </c>
      <c r="B93" s="13" t="s">
        <v>141</v>
      </c>
      <c r="C93" s="16">
        <v>150</v>
      </c>
      <c r="D93" s="16">
        <v>4.6399999999999997</v>
      </c>
      <c r="E93" s="16">
        <v>4.43</v>
      </c>
      <c r="F93" s="16">
        <v>20.82</v>
      </c>
      <c r="G93" s="16">
        <v>141.68</v>
      </c>
      <c r="H93" s="16">
        <v>0.16</v>
      </c>
      <c r="I93" s="25"/>
      <c r="J93" s="16">
        <v>21</v>
      </c>
      <c r="K93" s="16">
        <v>0.34</v>
      </c>
      <c r="L93" s="16">
        <v>8.7799999999999994</v>
      </c>
      <c r="M93" s="16">
        <v>110.01</v>
      </c>
      <c r="N93" s="16">
        <v>72.650000000000006</v>
      </c>
      <c r="O93" s="16">
        <v>2.4500000000000002</v>
      </c>
    </row>
    <row r="94" spans="1:15" x14ac:dyDescent="0.2">
      <c r="A94" s="81" t="s">
        <v>112</v>
      </c>
      <c r="B94" s="15" t="s">
        <v>134</v>
      </c>
      <c r="C94" s="16" t="s">
        <v>17</v>
      </c>
      <c r="D94" s="16">
        <v>0.46</v>
      </c>
      <c r="E94" s="25"/>
      <c r="F94" s="16">
        <v>10</v>
      </c>
      <c r="G94" s="16">
        <v>41.82</v>
      </c>
      <c r="H94" s="16">
        <v>0.01</v>
      </c>
      <c r="I94" s="16">
        <v>0.65</v>
      </c>
      <c r="J94" s="25"/>
      <c r="K94" s="25"/>
      <c r="L94" s="16">
        <v>19.2</v>
      </c>
      <c r="M94" s="25"/>
      <c r="N94" s="25"/>
      <c r="O94" s="16">
        <v>0.72</v>
      </c>
    </row>
    <row r="95" spans="1:15" x14ac:dyDescent="0.2">
      <c r="A95" s="12"/>
      <c r="B95" s="15" t="s">
        <v>11</v>
      </c>
      <c r="C95" s="9">
        <v>40</v>
      </c>
      <c r="D95" s="16">
        <v>3.04</v>
      </c>
      <c r="E95" s="9">
        <v>0.32</v>
      </c>
      <c r="F95" s="16">
        <v>19.68</v>
      </c>
      <c r="G95" s="16">
        <v>93.76</v>
      </c>
      <c r="H95" s="9">
        <v>0.04</v>
      </c>
      <c r="I95" s="25"/>
      <c r="J95" s="25"/>
      <c r="K95" s="25"/>
      <c r="L95" s="16">
        <v>8</v>
      </c>
      <c r="M95" s="25"/>
      <c r="N95" s="25"/>
      <c r="O95" s="9">
        <v>0.44</v>
      </c>
    </row>
    <row r="96" spans="1:15" x14ac:dyDescent="0.2">
      <c r="A96" s="96" t="s">
        <v>93</v>
      </c>
      <c r="B96" s="97"/>
      <c r="C96" s="98"/>
      <c r="D96" s="69">
        <f>D97+D98+D99+D100+D101</f>
        <v>15.36</v>
      </c>
      <c r="E96" s="69">
        <f t="shared" ref="E96:O96" si="14">E97+E98+E99+E100+E101</f>
        <v>15.919999999999998</v>
      </c>
      <c r="F96" s="69">
        <f t="shared" si="14"/>
        <v>58.91</v>
      </c>
      <c r="G96" s="69">
        <f t="shared" si="14"/>
        <v>464.9</v>
      </c>
      <c r="H96" s="69">
        <f t="shared" si="14"/>
        <v>0.24000000000000002</v>
      </c>
      <c r="I96" s="69">
        <f t="shared" si="14"/>
        <v>87.93</v>
      </c>
      <c r="J96" s="69">
        <f t="shared" si="14"/>
        <v>0</v>
      </c>
      <c r="K96" s="69">
        <f t="shared" si="14"/>
        <v>5.0999999999999996</v>
      </c>
      <c r="L96" s="69">
        <f t="shared" si="14"/>
        <v>95.85</v>
      </c>
      <c r="M96" s="69">
        <f t="shared" si="14"/>
        <v>155</v>
      </c>
      <c r="N96" s="69">
        <f t="shared" si="14"/>
        <v>61.72</v>
      </c>
      <c r="O96" s="69">
        <f t="shared" si="14"/>
        <v>3.9400000000000004</v>
      </c>
    </row>
    <row r="97" spans="1:15" ht="24" x14ac:dyDescent="0.2">
      <c r="A97" s="54" t="s">
        <v>133</v>
      </c>
      <c r="B97" s="56" t="s">
        <v>165</v>
      </c>
      <c r="C97" s="55">
        <v>60</v>
      </c>
      <c r="D97" s="16">
        <v>0.36</v>
      </c>
      <c r="E97" s="16"/>
      <c r="F97" s="16">
        <v>0.77</v>
      </c>
      <c r="G97" s="16">
        <v>4.5</v>
      </c>
      <c r="H97" s="16">
        <v>0.01</v>
      </c>
      <c r="I97" s="16">
        <v>2.25</v>
      </c>
      <c r="J97" s="16"/>
      <c r="K97" s="16"/>
      <c r="L97" s="16">
        <v>10.35</v>
      </c>
      <c r="M97" s="16">
        <v>10.8</v>
      </c>
      <c r="N97" s="16">
        <v>6.3</v>
      </c>
      <c r="O97" s="16">
        <v>0.27</v>
      </c>
    </row>
    <row r="98" spans="1:15" x14ac:dyDescent="0.2">
      <c r="A98" s="14" t="s">
        <v>163</v>
      </c>
      <c r="B98" s="15" t="s">
        <v>190</v>
      </c>
      <c r="C98" s="16">
        <v>80</v>
      </c>
      <c r="D98" s="16">
        <v>9.26</v>
      </c>
      <c r="E98" s="16">
        <v>9</v>
      </c>
      <c r="F98" s="16">
        <v>4</v>
      </c>
      <c r="G98" s="16">
        <v>134.04</v>
      </c>
      <c r="H98" s="16">
        <v>0.03</v>
      </c>
      <c r="I98" s="16">
        <v>0.25</v>
      </c>
      <c r="J98" s="25"/>
      <c r="K98" s="16">
        <v>1.76</v>
      </c>
      <c r="L98" s="16">
        <v>27.36</v>
      </c>
      <c r="M98" s="16">
        <v>8.4</v>
      </c>
      <c r="N98" s="16">
        <v>1.79</v>
      </c>
      <c r="O98" s="16">
        <v>0.31</v>
      </c>
    </row>
    <row r="99" spans="1:15" x14ac:dyDescent="0.2">
      <c r="A99" s="80" t="s">
        <v>117</v>
      </c>
      <c r="B99" s="13" t="s">
        <v>116</v>
      </c>
      <c r="C99" s="9">
        <v>180</v>
      </c>
      <c r="D99" s="9">
        <v>2.44</v>
      </c>
      <c r="E99" s="9">
        <v>6.22</v>
      </c>
      <c r="F99" s="9">
        <v>14.4</v>
      </c>
      <c r="G99" s="9">
        <v>147.9</v>
      </c>
      <c r="H99" s="9">
        <v>0.1</v>
      </c>
      <c r="I99" s="9">
        <v>38.93</v>
      </c>
      <c r="J99" s="25"/>
      <c r="K99" s="9">
        <v>3.34</v>
      </c>
      <c r="L99" s="9">
        <v>42.2</v>
      </c>
      <c r="M99" s="9">
        <v>70.8</v>
      </c>
      <c r="N99" s="9">
        <v>32.630000000000003</v>
      </c>
      <c r="O99" s="9">
        <v>1.18</v>
      </c>
    </row>
    <row r="100" spans="1:15" x14ac:dyDescent="0.2">
      <c r="A100" s="84" t="s">
        <v>156</v>
      </c>
      <c r="B100" s="15" t="s">
        <v>152</v>
      </c>
      <c r="C100" s="9" t="s">
        <v>17</v>
      </c>
      <c r="D100" s="62">
        <v>0.25</v>
      </c>
      <c r="E100" s="59">
        <v>0.1</v>
      </c>
      <c r="F100" s="63">
        <v>19.79</v>
      </c>
      <c r="G100" s="62">
        <v>81.06</v>
      </c>
      <c r="H100" s="64">
        <v>0.01</v>
      </c>
      <c r="I100" s="62">
        <v>46.5</v>
      </c>
      <c r="J100" s="59"/>
      <c r="K100" s="59"/>
      <c r="L100" s="64">
        <v>1.44</v>
      </c>
      <c r="M100" s="59"/>
      <c r="N100" s="59"/>
      <c r="O100" s="62">
        <v>0.38</v>
      </c>
    </row>
    <row r="101" spans="1:15" x14ac:dyDescent="0.2">
      <c r="A101" s="10"/>
      <c r="B101" s="15" t="s">
        <v>153</v>
      </c>
      <c r="C101" s="9">
        <v>50</v>
      </c>
      <c r="D101" s="16">
        <v>3.05</v>
      </c>
      <c r="E101" s="9">
        <v>0.6</v>
      </c>
      <c r="F101" s="16">
        <v>19.95</v>
      </c>
      <c r="G101" s="16">
        <v>97.4</v>
      </c>
      <c r="H101" s="9">
        <v>0.09</v>
      </c>
      <c r="I101" s="25"/>
      <c r="J101" s="25"/>
      <c r="K101" s="25"/>
      <c r="L101" s="16">
        <v>14.5</v>
      </c>
      <c r="M101" s="25">
        <v>65</v>
      </c>
      <c r="N101" s="25">
        <v>21</v>
      </c>
      <c r="O101" s="9">
        <v>1.8</v>
      </c>
    </row>
    <row r="102" spans="1:15" x14ac:dyDescent="0.2">
      <c r="A102" s="49"/>
      <c r="B102" s="11"/>
      <c r="C102" s="1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x14ac:dyDescent="0.2">
      <c r="A103" s="96" t="s">
        <v>94</v>
      </c>
      <c r="B103" s="97"/>
      <c r="C103" s="98"/>
      <c r="D103" s="69">
        <f>D104+D105+D106+D107+D108</f>
        <v>12.120000000000001</v>
      </c>
      <c r="E103" s="69">
        <f t="shared" ref="E103:O103" si="15">E104+E105+E106+E107+E108</f>
        <v>13.49</v>
      </c>
      <c r="F103" s="69">
        <f t="shared" si="15"/>
        <v>58.940000000000005</v>
      </c>
      <c r="G103" s="69">
        <f t="shared" si="15"/>
        <v>405.66999999999996</v>
      </c>
      <c r="H103" s="69">
        <f t="shared" si="15"/>
        <v>0.25</v>
      </c>
      <c r="I103" s="69">
        <f t="shared" si="15"/>
        <v>19.04</v>
      </c>
      <c r="J103" s="69">
        <f t="shared" si="15"/>
        <v>64.400000000000006</v>
      </c>
      <c r="K103" s="69">
        <f t="shared" si="15"/>
        <v>0.33</v>
      </c>
      <c r="L103" s="69">
        <f t="shared" si="15"/>
        <v>236.69</v>
      </c>
      <c r="M103" s="69">
        <f t="shared" si="15"/>
        <v>97.570000000000007</v>
      </c>
      <c r="N103" s="69">
        <f t="shared" si="15"/>
        <v>32.08</v>
      </c>
      <c r="O103" s="69">
        <f t="shared" si="15"/>
        <v>5.16</v>
      </c>
    </row>
    <row r="104" spans="1:15" x14ac:dyDescent="0.2">
      <c r="A104" s="48" t="s">
        <v>129</v>
      </c>
      <c r="B104" s="24" t="s">
        <v>130</v>
      </c>
      <c r="C104" s="28">
        <v>10</v>
      </c>
      <c r="D104" s="28">
        <v>0.14000000000000001</v>
      </c>
      <c r="E104" s="28">
        <v>6.83</v>
      </c>
      <c r="F104" s="50">
        <v>0.19</v>
      </c>
      <c r="G104" s="28">
        <v>62.8</v>
      </c>
      <c r="H104" s="37"/>
      <c r="I104" s="37"/>
      <c r="J104" s="51">
        <v>44.4</v>
      </c>
      <c r="K104" s="28">
        <v>0.11</v>
      </c>
      <c r="L104" s="28">
        <v>3.22</v>
      </c>
      <c r="M104" s="28">
        <v>3.9</v>
      </c>
      <c r="N104" s="28">
        <v>0.11</v>
      </c>
      <c r="O104" s="52">
        <v>0.03</v>
      </c>
    </row>
    <row r="105" spans="1:15" x14ac:dyDescent="0.2">
      <c r="A105" s="87" t="s">
        <v>144</v>
      </c>
      <c r="B105" s="71" t="s">
        <v>145</v>
      </c>
      <c r="C105" s="18" t="s">
        <v>184</v>
      </c>
      <c r="D105" s="63">
        <v>8.16</v>
      </c>
      <c r="E105" s="63">
        <v>4.4400000000000004</v>
      </c>
      <c r="F105" s="63">
        <v>23.32</v>
      </c>
      <c r="G105" s="63">
        <v>165.88</v>
      </c>
      <c r="H105" s="63" t="s">
        <v>26</v>
      </c>
      <c r="I105" s="63" t="s">
        <v>146</v>
      </c>
      <c r="J105" s="72" t="s">
        <v>46</v>
      </c>
      <c r="K105" s="72" t="s">
        <v>58</v>
      </c>
      <c r="L105" s="63" t="s">
        <v>147</v>
      </c>
      <c r="M105" s="63" t="s">
        <v>148</v>
      </c>
      <c r="N105" s="63" t="s">
        <v>149</v>
      </c>
      <c r="O105" s="63" t="s">
        <v>150</v>
      </c>
    </row>
    <row r="106" spans="1:15" x14ac:dyDescent="0.2">
      <c r="A106" s="14" t="s">
        <v>138</v>
      </c>
      <c r="B106" s="15" t="s">
        <v>139</v>
      </c>
      <c r="C106" s="16" t="s">
        <v>17</v>
      </c>
      <c r="D106" s="58">
        <v>1.74</v>
      </c>
      <c r="E106" s="58">
        <v>1.92</v>
      </c>
      <c r="F106" s="58">
        <v>11.83</v>
      </c>
      <c r="G106" s="58">
        <v>71.569999999999993</v>
      </c>
      <c r="H106" s="58" t="s">
        <v>37</v>
      </c>
      <c r="I106" s="58">
        <v>0.78</v>
      </c>
      <c r="J106" s="59"/>
      <c r="K106" s="59"/>
      <c r="L106" s="58">
        <v>72.36</v>
      </c>
      <c r="M106" s="59"/>
      <c r="N106" s="59"/>
      <c r="O106" s="58">
        <v>0.09</v>
      </c>
    </row>
    <row r="107" spans="1:15" x14ac:dyDescent="0.2">
      <c r="A107" s="49"/>
      <c r="B107" s="15" t="s">
        <v>135</v>
      </c>
      <c r="C107" s="9" t="s">
        <v>18</v>
      </c>
      <c r="D107" s="16">
        <v>1.4</v>
      </c>
      <c r="E107" s="9">
        <v>0.3</v>
      </c>
      <c r="F107" s="16">
        <v>9.6</v>
      </c>
      <c r="G107" s="16">
        <v>46.7</v>
      </c>
      <c r="H107" s="9">
        <v>0.02</v>
      </c>
      <c r="I107" s="25"/>
      <c r="J107" s="25"/>
      <c r="K107" s="25"/>
      <c r="L107" s="16">
        <v>3.8</v>
      </c>
      <c r="M107" s="25"/>
      <c r="N107" s="25"/>
      <c r="O107" s="9">
        <v>0.24</v>
      </c>
    </row>
    <row r="108" spans="1:15" x14ac:dyDescent="0.2">
      <c r="A108" s="12"/>
      <c r="B108" s="15" t="s">
        <v>151</v>
      </c>
      <c r="C108" s="9" t="s">
        <v>142</v>
      </c>
      <c r="D108" s="77">
        <v>0.68</v>
      </c>
      <c r="E108" s="78"/>
      <c r="F108" s="77">
        <v>14</v>
      </c>
      <c r="G108" s="77">
        <v>58.72</v>
      </c>
      <c r="H108" s="77">
        <v>0.05</v>
      </c>
      <c r="I108" s="79">
        <v>17</v>
      </c>
      <c r="J108" s="78"/>
      <c r="K108" s="78"/>
      <c r="L108" s="79">
        <v>27.2</v>
      </c>
      <c r="M108" s="78"/>
      <c r="N108" s="78"/>
      <c r="O108" s="79">
        <v>3.74</v>
      </c>
    </row>
    <row r="109" spans="1:15" x14ac:dyDescent="0.2">
      <c r="A109" s="96" t="s">
        <v>95</v>
      </c>
      <c r="B109" s="97"/>
      <c r="C109" s="98"/>
      <c r="D109" s="69">
        <f>D110+D111+D112+D113+D114</f>
        <v>14.799999999999999</v>
      </c>
      <c r="E109" s="69">
        <f t="shared" ref="E109:O109" si="16">E110+E111+E112+E113+E114</f>
        <v>15.899999999999999</v>
      </c>
      <c r="F109" s="69">
        <f t="shared" si="16"/>
        <v>54.019999999999996</v>
      </c>
      <c r="G109" s="69">
        <f t="shared" si="16"/>
        <v>418.36</v>
      </c>
      <c r="H109" s="69">
        <f t="shared" si="16"/>
        <v>0.17</v>
      </c>
      <c r="I109" s="69">
        <f t="shared" si="16"/>
        <v>5.5200000000000005</v>
      </c>
      <c r="J109" s="69">
        <f t="shared" si="16"/>
        <v>16.7</v>
      </c>
      <c r="K109" s="69">
        <f t="shared" si="16"/>
        <v>4.74</v>
      </c>
      <c r="L109" s="69">
        <f t="shared" si="16"/>
        <v>55.61</v>
      </c>
      <c r="M109" s="69">
        <f t="shared" si="16"/>
        <v>75.289999999999992</v>
      </c>
      <c r="N109" s="69">
        <f t="shared" si="16"/>
        <v>20.82</v>
      </c>
      <c r="O109" s="69">
        <f t="shared" si="16"/>
        <v>2.69</v>
      </c>
    </row>
    <row r="110" spans="1:15" x14ac:dyDescent="0.2">
      <c r="A110" s="54" t="s">
        <v>182</v>
      </c>
      <c r="B110" s="56" t="s">
        <v>181</v>
      </c>
      <c r="C110" s="55">
        <v>60</v>
      </c>
      <c r="D110" s="16">
        <v>0.36</v>
      </c>
      <c r="E110" s="16">
        <v>0.59</v>
      </c>
      <c r="F110" s="16">
        <v>0.77</v>
      </c>
      <c r="G110" s="16">
        <v>9.83</v>
      </c>
      <c r="H110" s="16">
        <v>0.01</v>
      </c>
      <c r="I110" s="16">
        <v>2.25</v>
      </c>
      <c r="J110" s="16"/>
      <c r="K110" s="16"/>
      <c r="L110" s="16">
        <v>10.35</v>
      </c>
      <c r="M110" s="16">
        <v>10.8</v>
      </c>
      <c r="N110" s="16">
        <v>6.3</v>
      </c>
      <c r="O110" s="16">
        <v>0.27</v>
      </c>
    </row>
    <row r="111" spans="1:15" x14ac:dyDescent="0.2">
      <c r="A111" s="85" t="s">
        <v>122</v>
      </c>
      <c r="B111" s="15" t="s">
        <v>191</v>
      </c>
      <c r="C111" s="16" t="s">
        <v>91</v>
      </c>
      <c r="D111" s="16">
        <v>8.2799999999999994</v>
      </c>
      <c r="E111" s="16">
        <v>12.45</v>
      </c>
      <c r="F111" s="16">
        <v>7.41</v>
      </c>
      <c r="G111" s="16">
        <v>174.81</v>
      </c>
      <c r="H111" s="16" t="s">
        <v>39</v>
      </c>
      <c r="I111" s="16" t="s">
        <v>96</v>
      </c>
      <c r="J111" s="25"/>
      <c r="K111" s="16" t="s">
        <v>97</v>
      </c>
      <c r="L111" s="16" t="s">
        <v>98</v>
      </c>
      <c r="M111" s="16" t="s">
        <v>99</v>
      </c>
      <c r="N111" s="16" t="s">
        <v>100</v>
      </c>
      <c r="O111" s="16" t="s">
        <v>23</v>
      </c>
    </row>
    <row r="112" spans="1:15" x14ac:dyDescent="0.2">
      <c r="A112" s="83" t="s">
        <v>118</v>
      </c>
      <c r="B112" s="15" t="s">
        <v>12</v>
      </c>
      <c r="C112" s="16">
        <v>150</v>
      </c>
      <c r="D112" s="16">
        <v>4.18</v>
      </c>
      <c r="E112" s="16">
        <v>2.7</v>
      </c>
      <c r="F112" s="16">
        <v>26</v>
      </c>
      <c r="G112" s="16">
        <v>145.02000000000001</v>
      </c>
      <c r="H112" s="16">
        <v>0.08</v>
      </c>
      <c r="I112" s="25"/>
      <c r="J112" s="16">
        <v>16.7</v>
      </c>
      <c r="K112" s="16">
        <v>0.7</v>
      </c>
      <c r="L112" s="16">
        <v>9.3000000000000007</v>
      </c>
      <c r="M112" s="16">
        <v>38</v>
      </c>
      <c r="N112" s="16">
        <v>6.8</v>
      </c>
      <c r="O112" s="16">
        <v>0.03</v>
      </c>
    </row>
    <row r="113" spans="1:15" x14ac:dyDescent="0.2">
      <c r="A113" s="81" t="s">
        <v>112</v>
      </c>
      <c r="B113" s="15" t="s">
        <v>134</v>
      </c>
      <c r="C113" s="16" t="s">
        <v>17</v>
      </c>
      <c r="D113" s="16">
        <v>0.46</v>
      </c>
      <c r="E113" s="25"/>
      <c r="F113" s="16">
        <v>10</v>
      </c>
      <c r="G113" s="16">
        <v>41.82</v>
      </c>
      <c r="H113" s="16">
        <v>0.01</v>
      </c>
      <c r="I113" s="16">
        <v>0.65</v>
      </c>
      <c r="J113" s="25"/>
      <c r="K113" s="25"/>
      <c r="L113" s="16">
        <v>19.2</v>
      </c>
      <c r="M113" s="25"/>
      <c r="N113" s="25"/>
      <c r="O113" s="16">
        <v>0.72</v>
      </c>
    </row>
    <row r="114" spans="1:15" x14ac:dyDescent="0.2">
      <c r="A114" s="12"/>
      <c r="B114" s="15" t="s">
        <v>11</v>
      </c>
      <c r="C114" s="9">
        <v>20</v>
      </c>
      <c r="D114" s="16">
        <v>1.52</v>
      </c>
      <c r="E114" s="9" t="s">
        <v>26</v>
      </c>
      <c r="F114" s="16" t="s">
        <v>29</v>
      </c>
      <c r="G114" s="16" t="s">
        <v>32</v>
      </c>
      <c r="H114" s="9" t="s">
        <v>37</v>
      </c>
      <c r="I114" s="25"/>
      <c r="J114" s="25"/>
      <c r="K114" s="25"/>
      <c r="L114" s="16" t="s">
        <v>52</v>
      </c>
      <c r="M114" s="25"/>
      <c r="N114" s="25"/>
      <c r="O114" s="9" t="s">
        <v>58</v>
      </c>
    </row>
    <row r="115" spans="1:15" x14ac:dyDescent="0.2">
      <c r="A115" s="96" t="s">
        <v>101</v>
      </c>
      <c r="B115" s="97"/>
      <c r="C115" s="98"/>
      <c r="D115" s="21">
        <f>D116+D117+D118+D119</f>
        <v>15.900000000000002</v>
      </c>
      <c r="E115" s="21">
        <f t="shared" ref="E115:O115" si="17">E116+E117+E118+E119</f>
        <v>15.72</v>
      </c>
      <c r="F115" s="21">
        <f t="shared" si="17"/>
        <v>59.32</v>
      </c>
      <c r="G115" s="21">
        <f t="shared" si="17"/>
        <v>442.38000000000005</v>
      </c>
      <c r="H115" s="21">
        <f t="shared" si="17"/>
        <v>9.0000000000000011E-2</v>
      </c>
      <c r="I115" s="21">
        <f t="shared" si="17"/>
        <v>3.6799999999999997</v>
      </c>
      <c r="J115" s="21">
        <f t="shared" si="17"/>
        <v>60.4</v>
      </c>
      <c r="K115" s="21">
        <f t="shared" si="17"/>
        <v>0.28000000000000003</v>
      </c>
      <c r="L115" s="21">
        <f t="shared" si="17"/>
        <v>293.51000000000005</v>
      </c>
      <c r="M115" s="21">
        <f t="shared" si="17"/>
        <v>13.64</v>
      </c>
      <c r="N115" s="21">
        <f t="shared" si="17"/>
        <v>2.4300000000000002</v>
      </c>
      <c r="O115" s="21">
        <f t="shared" si="17"/>
        <v>1.0699999999999998</v>
      </c>
    </row>
    <row r="116" spans="1:15" x14ac:dyDescent="0.2">
      <c r="A116" s="48" t="s">
        <v>129</v>
      </c>
      <c r="B116" s="24" t="s">
        <v>130</v>
      </c>
      <c r="C116" s="28">
        <v>10</v>
      </c>
      <c r="D116" s="28">
        <v>0.14000000000000001</v>
      </c>
      <c r="E116" s="28">
        <v>6.83</v>
      </c>
      <c r="F116" s="50">
        <v>0.19</v>
      </c>
      <c r="G116" s="28">
        <v>62.8</v>
      </c>
      <c r="H116" s="37"/>
      <c r="I116" s="37"/>
      <c r="J116" s="51">
        <v>44.4</v>
      </c>
      <c r="K116" s="28">
        <v>0.11</v>
      </c>
      <c r="L116" s="28">
        <v>3.22</v>
      </c>
      <c r="M116" s="28">
        <v>3.9</v>
      </c>
      <c r="N116" s="28">
        <v>0.11</v>
      </c>
      <c r="O116" s="52">
        <v>0.03</v>
      </c>
    </row>
    <row r="117" spans="1:15" ht="22.5" customHeight="1" x14ac:dyDescent="0.2">
      <c r="A117" s="49" t="s">
        <v>158</v>
      </c>
      <c r="B117" s="56" t="s">
        <v>157</v>
      </c>
      <c r="C117" s="16" t="s">
        <v>159</v>
      </c>
      <c r="D117" s="16">
        <v>14.3</v>
      </c>
      <c r="E117" s="16">
        <v>8.59</v>
      </c>
      <c r="F117" s="16">
        <v>34.32</v>
      </c>
      <c r="G117" s="16">
        <v>271.79000000000002</v>
      </c>
      <c r="H117" s="16">
        <v>7.0000000000000007E-2</v>
      </c>
      <c r="I117" s="16">
        <v>0.88</v>
      </c>
      <c r="J117" s="35">
        <v>16</v>
      </c>
      <c r="K117" s="35">
        <v>0.16</v>
      </c>
      <c r="L117" s="16">
        <v>283.18</v>
      </c>
      <c r="M117" s="35">
        <v>8.1999999999999993</v>
      </c>
      <c r="N117" s="35">
        <v>1.48</v>
      </c>
      <c r="O117" s="16">
        <v>0.71</v>
      </c>
    </row>
    <row r="118" spans="1:15" x14ac:dyDescent="0.2">
      <c r="A118" s="14" t="s">
        <v>111</v>
      </c>
      <c r="B118" s="15" t="s">
        <v>62</v>
      </c>
      <c r="C118" s="16" t="s">
        <v>63</v>
      </c>
      <c r="D118" s="16" t="s">
        <v>64</v>
      </c>
      <c r="E118" s="25"/>
      <c r="F118" s="16" t="s">
        <v>65</v>
      </c>
      <c r="G118" s="16" t="s">
        <v>66</v>
      </c>
      <c r="H118" s="25"/>
      <c r="I118" s="16" t="s">
        <v>68</v>
      </c>
      <c r="J118" s="25"/>
      <c r="K118" s="16" t="s">
        <v>40</v>
      </c>
      <c r="L118" s="16" t="s">
        <v>70</v>
      </c>
      <c r="M118" s="16" t="s">
        <v>69</v>
      </c>
      <c r="N118" s="16" t="s">
        <v>71</v>
      </c>
      <c r="O118" s="16" t="s">
        <v>38</v>
      </c>
    </row>
    <row r="119" spans="1:15" x14ac:dyDescent="0.2">
      <c r="A119" s="10"/>
      <c r="B119" s="15" t="s">
        <v>135</v>
      </c>
      <c r="C119" s="9">
        <v>20</v>
      </c>
      <c r="D119" s="16">
        <v>1.4</v>
      </c>
      <c r="E119" s="9">
        <v>0.3</v>
      </c>
      <c r="F119" s="16">
        <v>9.6</v>
      </c>
      <c r="G119" s="16">
        <v>46.7</v>
      </c>
      <c r="H119" s="9">
        <v>0.02</v>
      </c>
      <c r="I119" s="25"/>
      <c r="J119" s="25"/>
      <c r="K119" s="25"/>
      <c r="L119" s="16">
        <v>3.8</v>
      </c>
      <c r="M119" s="25"/>
      <c r="N119" s="25"/>
      <c r="O119" s="9">
        <v>0.24</v>
      </c>
    </row>
    <row r="120" spans="1:15" x14ac:dyDescent="0.2">
      <c r="A120" s="96" t="s">
        <v>102</v>
      </c>
      <c r="B120" s="97"/>
      <c r="C120" s="98"/>
      <c r="D120" s="21">
        <f>D121+D122+D123+D124</f>
        <v>15.549999999999999</v>
      </c>
      <c r="E120" s="21">
        <f t="shared" ref="E120:O120" si="18">E121+E122+E123+E124</f>
        <v>14.73</v>
      </c>
      <c r="F120" s="21">
        <f t="shared" si="18"/>
        <v>60</v>
      </c>
      <c r="G120" s="21">
        <f t="shared" si="18"/>
        <v>434.78999999999996</v>
      </c>
      <c r="H120" s="21">
        <f t="shared" si="18"/>
        <v>0.13999999999999999</v>
      </c>
      <c r="I120" s="21">
        <f t="shared" si="18"/>
        <v>6.2600000000000007</v>
      </c>
      <c r="J120" s="21">
        <f t="shared" si="18"/>
        <v>0</v>
      </c>
      <c r="K120" s="21">
        <f t="shared" si="18"/>
        <v>2.5</v>
      </c>
      <c r="L120" s="21">
        <f t="shared" si="18"/>
        <v>125.97</v>
      </c>
      <c r="M120" s="21">
        <f t="shared" si="18"/>
        <v>86.51</v>
      </c>
      <c r="N120" s="21">
        <f t="shared" si="18"/>
        <v>32.64</v>
      </c>
      <c r="O120" s="21">
        <f t="shared" si="18"/>
        <v>1.8</v>
      </c>
    </row>
    <row r="121" spans="1:15" x14ac:dyDescent="0.2">
      <c r="A121" s="22" t="s">
        <v>127</v>
      </c>
      <c r="B121" s="24" t="s">
        <v>128</v>
      </c>
      <c r="C121" s="28">
        <v>10</v>
      </c>
      <c r="D121" s="28">
        <v>2.6</v>
      </c>
      <c r="E121" s="28">
        <v>2.65</v>
      </c>
      <c r="F121" s="28">
        <v>0.35</v>
      </c>
      <c r="G121" s="28">
        <v>35.65</v>
      </c>
      <c r="H121" s="37"/>
      <c r="I121" s="28">
        <v>0.28000000000000003</v>
      </c>
      <c r="J121" s="37"/>
      <c r="K121" s="37"/>
      <c r="L121" s="28">
        <v>100.5</v>
      </c>
      <c r="M121" s="37"/>
      <c r="N121" s="37"/>
      <c r="O121" s="28">
        <v>0.09</v>
      </c>
    </row>
    <row r="122" spans="1:15" x14ac:dyDescent="0.2">
      <c r="A122" s="22" t="s">
        <v>109</v>
      </c>
      <c r="B122" s="15" t="s">
        <v>185</v>
      </c>
      <c r="C122" s="16" t="s">
        <v>186</v>
      </c>
      <c r="D122" s="16">
        <v>11.43</v>
      </c>
      <c r="E122" s="16">
        <v>11.92</v>
      </c>
      <c r="F122" s="16">
        <v>36.81</v>
      </c>
      <c r="G122" s="16">
        <v>300.24</v>
      </c>
      <c r="H122" s="16">
        <v>0.12</v>
      </c>
      <c r="I122" s="16">
        <v>5.98</v>
      </c>
      <c r="J122" s="25"/>
      <c r="K122" s="16">
        <v>2.5</v>
      </c>
      <c r="L122" s="16">
        <v>21.02</v>
      </c>
      <c r="M122" s="16">
        <v>86.51</v>
      </c>
      <c r="N122" s="16">
        <v>32.64</v>
      </c>
      <c r="O122" s="16">
        <v>1.45</v>
      </c>
    </row>
    <row r="123" spans="1:15" x14ac:dyDescent="0.2">
      <c r="A123" s="23" t="s">
        <v>107</v>
      </c>
      <c r="B123" s="24" t="s">
        <v>10</v>
      </c>
      <c r="C123" s="28" t="s">
        <v>17</v>
      </c>
      <c r="D123" s="37"/>
      <c r="E123" s="37"/>
      <c r="F123" s="28">
        <v>13</v>
      </c>
      <c r="G123" s="28">
        <v>52.02</v>
      </c>
      <c r="H123" s="37"/>
      <c r="I123" s="37"/>
      <c r="J123" s="37"/>
      <c r="K123" s="37"/>
      <c r="L123" s="28">
        <v>0.45</v>
      </c>
      <c r="M123" s="37"/>
      <c r="N123" s="37"/>
      <c r="O123" s="28">
        <v>0.04</v>
      </c>
    </row>
    <row r="124" spans="1:15" x14ac:dyDescent="0.2">
      <c r="A124" s="10"/>
      <c r="B124" s="57" t="s">
        <v>11</v>
      </c>
      <c r="C124" s="9" t="s">
        <v>18</v>
      </c>
      <c r="D124" s="16" t="s">
        <v>22</v>
      </c>
      <c r="E124" s="9" t="s">
        <v>26</v>
      </c>
      <c r="F124" s="16">
        <v>9.84</v>
      </c>
      <c r="G124" s="16" t="s">
        <v>32</v>
      </c>
      <c r="H124" s="9" t="s">
        <v>37</v>
      </c>
      <c r="I124" s="25"/>
      <c r="J124" s="25"/>
      <c r="K124" s="25"/>
      <c r="L124" s="16" t="s">
        <v>52</v>
      </c>
      <c r="M124" s="25"/>
      <c r="N124" s="25"/>
      <c r="O124" s="9" t="s">
        <v>58</v>
      </c>
    </row>
    <row r="125" spans="1:15" x14ac:dyDescent="0.2">
      <c r="A125" s="29"/>
      <c r="B125" s="53"/>
      <c r="C125" s="42"/>
      <c r="D125" s="43"/>
      <c r="E125" s="44"/>
      <c r="F125" s="43"/>
      <c r="G125" s="43"/>
      <c r="H125" s="43"/>
      <c r="I125" s="42"/>
      <c r="J125" s="44"/>
      <c r="K125" s="44"/>
      <c r="L125" s="42"/>
      <c r="M125" s="44"/>
      <c r="N125" s="44"/>
      <c r="O125" s="42"/>
    </row>
    <row r="126" spans="1:15" x14ac:dyDescent="0.2">
      <c r="A126" s="96" t="s">
        <v>125</v>
      </c>
      <c r="B126" s="97"/>
      <c r="C126" s="98"/>
      <c r="D126" s="69">
        <f>D127+D128+D129+D130+D131</f>
        <v>13.049999999999999</v>
      </c>
      <c r="E126" s="69">
        <f t="shared" ref="E126:O126" si="19">E127+E128+E129+E130+E131</f>
        <v>12.059999999999999</v>
      </c>
      <c r="F126" s="69">
        <f t="shared" si="19"/>
        <v>60.8</v>
      </c>
      <c r="G126" s="69">
        <f t="shared" si="19"/>
        <v>403.71999999999997</v>
      </c>
      <c r="H126" s="69">
        <f t="shared" si="19"/>
        <v>0.23</v>
      </c>
      <c r="I126" s="69">
        <f t="shared" si="19"/>
        <v>71.260000000000005</v>
      </c>
      <c r="J126" s="69">
        <f t="shared" si="19"/>
        <v>88.4</v>
      </c>
      <c r="K126" s="69">
        <f t="shared" si="19"/>
        <v>0.95000000000000007</v>
      </c>
      <c r="L126" s="69">
        <f t="shared" si="19"/>
        <v>82.09</v>
      </c>
      <c r="M126" s="69">
        <f t="shared" si="19"/>
        <v>191.60000000000002</v>
      </c>
      <c r="N126" s="69">
        <f t="shared" si="19"/>
        <v>59.38</v>
      </c>
      <c r="O126" s="69">
        <f t="shared" si="19"/>
        <v>2.52</v>
      </c>
    </row>
    <row r="127" spans="1:15" ht="24" x14ac:dyDescent="0.2">
      <c r="A127" s="54" t="s">
        <v>133</v>
      </c>
      <c r="B127" s="56" t="s">
        <v>165</v>
      </c>
      <c r="C127" s="55">
        <v>60</v>
      </c>
      <c r="D127" s="16">
        <v>0.36</v>
      </c>
      <c r="E127" s="16"/>
      <c r="F127" s="16">
        <v>0.77</v>
      </c>
      <c r="G127" s="16">
        <v>4.5</v>
      </c>
      <c r="H127" s="16">
        <v>0.01</v>
      </c>
      <c r="I127" s="16">
        <v>2.25</v>
      </c>
      <c r="J127" s="16"/>
      <c r="K127" s="16"/>
      <c r="L127" s="16">
        <v>10.35</v>
      </c>
      <c r="M127" s="16">
        <v>10.8</v>
      </c>
      <c r="N127" s="16">
        <v>6.3</v>
      </c>
      <c r="O127" s="16">
        <v>0.27</v>
      </c>
    </row>
    <row r="128" spans="1:15" x14ac:dyDescent="0.2">
      <c r="A128" s="87" t="s">
        <v>124</v>
      </c>
      <c r="B128" s="13" t="s">
        <v>192</v>
      </c>
      <c r="C128" s="9">
        <v>80</v>
      </c>
      <c r="D128" s="9">
        <v>8.17</v>
      </c>
      <c r="E128" s="9">
        <v>8.1999999999999993</v>
      </c>
      <c r="F128" s="9">
        <v>12</v>
      </c>
      <c r="G128" s="17">
        <v>154.47999999999999</v>
      </c>
      <c r="H128" s="9">
        <v>0.06</v>
      </c>
      <c r="I128" s="9">
        <v>0.91</v>
      </c>
      <c r="J128" s="9">
        <v>71.7</v>
      </c>
      <c r="K128" s="9">
        <v>0.8</v>
      </c>
      <c r="L128" s="9">
        <v>31.4</v>
      </c>
      <c r="M128" s="9">
        <v>117.5</v>
      </c>
      <c r="N128" s="9">
        <v>28.48</v>
      </c>
      <c r="O128" s="9">
        <v>0.66</v>
      </c>
    </row>
    <row r="129" spans="1:15" x14ac:dyDescent="0.2">
      <c r="A129" s="82" t="s">
        <v>120</v>
      </c>
      <c r="B129" s="15" t="s">
        <v>88</v>
      </c>
      <c r="C129" s="16">
        <v>150</v>
      </c>
      <c r="D129" s="16">
        <v>2.75</v>
      </c>
      <c r="E129" s="16">
        <v>3.6</v>
      </c>
      <c r="F129" s="16">
        <v>18.399999999999999</v>
      </c>
      <c r="G129" s="16">
        <v>116.8</v>
      </c>
      <c r="H129" s="16">
        <v>0.13</v>
      </c>
      <c r="I129" s="16">
        <v>21.6</v>
      </c>
      <c r="J129" s="16">
        <v>16.7</v>
      </c>
      <c r="K129" s="16">
        <v>0.15</v>
      </c>
      <c r="L129" s="16">
        <v>34.9</v>
      </c>
      <c r="M129" s="16">
        <v>63.3</v>
      </c>
      <c r="N129" s="16">
        <v>24.6</v>
      </c>
      <c r="O129" s="16">
        <v>0.99</v>
      </c>
    </row>
    <row r="130" spans="1:15" x14ac:dyDescent="0.2">
      <c r="A130" s="84" t="s">
        <v>156</v>
      </c>
      <c r="B130" s="15" t="s">
        <v>152</v>
      </c>
      <c r="C130" s="9" t="s">
        <v>17</v>
      </c>
      <c r="D130" s="62">
        <v>0.25</v>
      </c>
      <c r="E130" s="59">
        <v>0.1</v>
      </c>
      <c r="F130" s="63">
        <v>19.79</v>
      </c>
      <c r="G130" s="62">
        <v>81.06</v>
      </c>
      <c r="H130" s="64">
        <v>0.01</v>
      </c>
      <c r="I130" s="62">
        <v>46.5</v>
      </c>
      <c r="J130" s="59"/>
      <c r="K130" s="59"/>
      <c r="L130" s="64">
        <v>1.44</v>
      </c>
      <c r="M130" s="59"/>
      <c r="N130" s="59"/>
      <c r="O130" s="62">
        <v>0.38</v>
      </c>
    </row>
    <row r="131" spans="1:15" x14ac:dyDescent="0.2">
      <c r="A131" s="12"/>
      <c r="B131" s="15" t="s">
        <v>11</v>
      </c>
      <c r="C131" s="9" t="s">
        <v>18</v>
      </c>
      <c r="D131" s="16" t="s">
        <v>22</v>
      </c>
      <c r="E131" s="9" t="s">
        <v>26</v>
      </c>
      <c r="F131" s="16" t="s">
        <v>29</v>
      </c>
      <c r="G131" s="16" t="s">
        <v>32</v>
      </c>
      <c r="H131" s="9" t="s">
        <v>37</v>
      </c>
      <c r="I131" s="25"/>
      <c r="J131" s="25"/>
      <c r="K131" s="25"/>
      <c r="L131" s="16" t="s">
        <v>52</v>
      </c>
      <c r="M131" s="25"/>
      <c r="N131" s="25"/>
      <c r="O131" s="9" t="s">
        <v>58</v>
      </c>
    </row>
    <row r="132" spans="1:15" x14ac:dyDescent="0.2">
      <c r="A132" s="38"/>
      <c r="B132" s="60"/>
      <c r="C132" s="31"/>
      <c r="D132" s="16"/>
      <c r="E132" s="9"/>
      <c r="F132" s="16"/>
      <c r="G132" s="16"/>
      <c r="H132" s="9"/>
      <c r="I132" s="25"/>
      <c r="J132" s="25"/>
      <c r="K132" s="25"/>
      <c r="L132" s="16"/>
      <c r="M132" s="25"/>
      <c r="N132" s="25"/>
      <c r="O132" s="9"/>
    </row>
    <row r="133" spans="1:15" x14ac:dyDescent="0.2">
      <c r="A133" s="96" t="s">
        <v>103</v>
      </c>
      <c r="B133" s="97"/>
      <c r="C133" s="98"/>
      <c r="D133" s="21">
        <f t="shared" ref="D133:O133" si="20">D4+D10+D17+D23+D28+D36+D42+D48+D55+D62+D70+D76+D84+D90+D96+D103+D109+D115+D120+D126</f>
        <v>305.21000000000004</v>
      </c>
      <c r="E133" s="21">
        <f t="shared" si="20"/>
        <v>290.91000000000003</v>
      </c>
      <c r="F133" s="21">
        <f t="shared" si="20"/>
        <v>1142.8399999999999</v>
      </c>
      <c r="G133" s="21">
        <f t="shared" si="20"/>
        <v>8455.67</v>
      </c>
      <c r="H133" s="21">
        <f t="shared" si="20"/>
        <v>4.7900000000000009</v>
      </c>
      <c r="I133" s="21">
        <f t="shared" si="20"/>
        <v>523.48</v>
      </c>
      <c r="J133" s="21">
        <f t="shared" si="20"/>
        <v>737.5</v>
      </c>
      <c r="K133" s="21">
        <f t="shared" si="20"/>
        <v>41.6</v>
      </c>
      <c r="L133" s="21">
        <f t="shared" si="20"/>
        <v>3690.05</v>
      </c>
      <c r="M133" s="21">
        <f t="shared" si="20"/>
        <v>2613.6000000000004</v>
      </c>
      <c r="N133" s="21">
        <f t="shared" si="20"/>
        <v>899.8900000000001</v>
      </c>
      <c r="O133" s="21">
        <f t="shared" si="20"/>
        <v>62.47</v>
      </c>
    </row>
    <row r="134" spans="1:15" x14ac:dyDescent="0.2">
      <c r="A134" s="96" t="s">
        <v>104</v>
      </c>
      <c r="B134" s="97"/>
      <c r="C134" s="98"/>
      <c r="D134" s="21">
        <f>D133/20</f>
        <v>15.260500000000002</v>
      </c>
      <c r="E134" s="21">
        <f t="shared" ref="E134:O134" si="21">E133/20</f>
        <v>14.545500000000001</v>
      </c>
      <c r="F134" s="21">
        <f t="shared" si="21"/>
        <v>57.141999999999996</v>
      </c>
      <c r="G134" s="21">
        <f t="shared" si="21"/>
        <v>422.7835</v>
      </c>
      <c r="H134" s="21">
        <f t="shared" si="21"/>
        <v>0.23950000000000005</v>
      </c>
      <c r="I134" s="21">
        <f t="shared" si="21"/>
        <v>26.173999999999999</v>
      </c>
      <c r="J134" s="21">
        <f t="shared" si="21"/>
        <v>36.875</v>
      </c>
      <c r="K134" s="21">
        <f t="shared" si="21"/>
        <v>2.08</v>
      </c>
      <c r="L134" s="21">
        <f t="shared" si="21"/>
        <v>184.5025</v>
      </c>
      <c r="M134" s="21">
        <f t="shared" si="21"/>
        <v>130.68</v>
      </c>
      <c r="N134" s="21">
        <f t="shared" si="21"/>
        <v>44.994500000000002</v>
      </c>
      <c r="O134" s="21">
        <f t="shared" si="21"/>
        <v>3.1234999999999999</v>
      </c>
    </row>
    <row r="135" spans="1:15" x14ac:dyDescent="0.2">
      <c r="A135" s="99"/>
      <c r="B135" s="100"/>
      <c r="C135" s="101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x14ac:dyDescent="0.2">
      <c r="A136" s="96" t="s">
        <v>105</v>
      </c>
      <c r="B136" s="97"/>
      <c r="C136" s="98"/>
      <c r="D136" s="21">
        <v>1</v>
      </c>
      <c r="E136" s="21">
        <v>1</v>
      </c>
      <c r="F136" s="21">
        <v>4</v>
      </c>
      <c r="G136" s="25"/>
      <c r="H136" s="25"/>
      <c r="I136" s="25"/>
      <c r="J136" s="25"/>
      <c r="K136" s="25"/>
      <c r="L136" s="25"/>
      <c r="M136" s="25"/>
      <c r="N136" s="25"/>
      <c r="O136" s="25"/>
    </row>
  </sheetData>
  <mergeCells count="28">
    <mergeCell ref="D1:F1"/>
    <mergeCell ref="G1:G2"/>
    <mergeCell ref="H1:K1"/>
    <mergeCell ref="L1:O1"/>
    <mergeCell ref="B28:C28"/>
    <mergeCell ref="B4:C4"/>
    <mergeCell ref="B10:C10"/>
    <mergeCell ref="B17:C17"/>
    <mergeCell ref="B23:C23"/>
    <mergeCell ref="B36:C36"/>
    <mergeCell ref="B42:C42"/>
    <mergeCell ref="A62:C62"/>
    <mergeCell ref="B70:C70"/>
    <mergeCell ref="B48:C48"/>
    <mergeCell ref="B55:C55"/>
    <mergeCell ref="A103:C103"/>
    <mergeCell ref="A109:C109"/>
    <mergeCell ref="A126:C126"/>
    <mergeCell ref="A76:C76"/>
    <mergeCell ref="A84:C84"/>
    <mergeCell ref="A90:C90"/>
    <mergeCell ref="A96:C96"/>
    <mergeCell ref="A136:C136"/>
    <mergeCell ref="A133:C133"/>
    <mergeCell ref="A134:C134"/>
    <mergeCell ref="A135:C135"/>
    <mergeCell ref="A115:C115"/>
    <mergeCell ref="A120:C120"/>
  </mergeCells>
  <phoneticPr fontId="0" type="noConversion"/>
  <pageMargins left="0.75" right="0.75" top="1" bottom="1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60 руб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Овсянникова Оксана</dc:creator>
  <cp:keywords/>
  <dc:description/>
  <cp:lastModifiedBy>user</cp:lastModifiedBy>
  <cp:lastPrinted>2020-08-20T06:05:36Z</cp:lastPrinted>
  <dcterms:created xsi:type="dcterms:W3CDTF">2018-10-04T05:32:37Z</dcterms:created>
  <dcterms:modified xsi:type="dcterms:W3CDTF">2020-08-20T06:57:31Z</dcterms:modified>
  <cp:category/>
</cp:coreProperties>
</file>